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tr.surovka\Desktop\rozvody STA, internet, zvonky Žlutý domov\"/>
    </mc:Choice>
  </mc:AlternateContent>
  <bookViews>
    <workbookView xWindow="0" yWindow="0" windowWidth="28800" windowHeight="12330"/>
  </bookViews>
  <sheets>
    <sheet name="Položky SO01 BEZ CEN" sheetId="1" r:id="rId1"/>
  </sheets>
  <definedNames>
    <definedName name="_xlnm.Print_Area" localSheetId="0">'Položky SO01 BEZ CEN'!$A$1:$H$170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2" i="1" l="1"/>
  <c r="H162" i="1" s="1"/>
  <c r="H23" i="1"/>
  <c r="H24" i="1"/>
  <c r="H25" i="1"/>
  <c r="H26" i="1"/>
  <c r="H27" i="1"/>
  <c r="H28" i="1"/>
  <c r="H29" i="1"/>
  <c r="H30" i="1"/>
  <c r="H22" i="1"/>
  <c r="G7" i="1"/>
  <c r="E7" i="1"/>
  <c r="H7" i="1" l="1"/>
  <c r="G9" i="1"/>
  <c r="H9" i="1" s="1"/>
  <c r="G10" i="1"/>
  <c r="H10" i="1" s="1"/>
  <c r="G11" i="1"/>
  <c r="H11" i="1" s="1"/>
  <c r="G12" i="1"/>
  <c r="H12" i="1" s="1"/>
  <c r="G13" i="1"/>
  <c r="H13" i="1" s="1"/>
  <c r="G14" i="1"/>
  <c r="H14" i="1" s="1"/>
  <c r="G16" i="1"/>
  <c r="H16" i="1" s="1"/>
  <c r="G17" i="1"/>
  <c r="H17" i="1" s="1"/>
  <c r="E22" i="1"/>
  <c r="E23" i="1"/>
  <c r="E24" i="1"/>
  <c r="E25" i="1"/>
  <c r="E26" i="1"/>
  <c r="E27" i="1"/>
  <c r="E28" i="1"/>
  <c r="E29" i="1"/>
  <c r="E30" i="1"/>
  <c r="E32" i="1"/>
  <c r="H32" i="1" s="1"/>
  <c r="E33" i="1"/>
  <c r="H33" i="1" s="1"/>
  <c r="E34" i="1"/>
  <c r="H34" i="1" s="1"/>
  <c r="E35" i="1"/>
  <c r="H35" i="1" s="1"/>
  <c r="E36" i="1"/>
  <c r="H36" i="1" s="1"/>
  <c r="E37" i="1"/>
  <c r="H37" i="1" s="1"/>
  <c r="E38" i="1"/>
  <c r="H38" i="1" s="1"/>
  <c r="E39" i="1"/>
  <c r="H39" i="1" s="1"/>
  <c r="E40" i="1"/>
  <c r="H40" i="1" s="1"/>
  <c r="E41" i="1"/>
  <c r="H41" i="1" s="1"/>
  <c r="E42" i="1"/>
  <c r="H42" i="1" s="1"/>
  <c r="E43" i="1"/>
  <c r="H43" i="1" s="1"/>
  <c r="E44" i="1"/>
  <c r="H44" i="1" s="1"/>
  <c r="E45" i="1"/>
  <c r="H45" i="1" s="1"/>
  <c r="E46" i="1"/>
  <c r="H46" i="1" s="1"/>
  <c r="E48" i="1"/>
  <c r="H48" i="1" s="1"/>
  <c r="E49" i="1"/>
  <c r="H49" i="1" s="1"/>
  <c r="E50" i="1"/>
  <c r="H50" i="1" s="1"/>
  <c r="E51" i="1"/>
  <c r="H51" i="1" s="1"/>
  <c r="E52" i="1"/>
  <c r="H52" i="1" s="1"/>
  <c r="E53" i="1"/>
  <c r="H53" i="1" s="1"/>
  <c r="E54" i="1"/>
  <c r="H54" i="1" s="1"/>
  <c r="E55" i="1"/>
  <c r="H55" i="1" s="1"/>
  <c r="E56" i="1"/>
  <c r="H56" i="1" s="1"/>
  <c r="E57" i="1"/>
  <c r="H57" i="1" s="1"/>
  <c r="E58" i="1"/>
  <c r="H58" i="1" s="1"/>
  <c r="E59" i="1"/>
  <c r="H59" i="1" s="1"/>
  <c r="E60" i="1"/>
  <c r="H60" i="1" s="1"/>
  <c r="E61" i="1"/>
  <c r="H61" i="1" s="1"/>
  <c r="E62" i="1"/>
  <c r="H62" i="1" s="1"/>
  <c r="E63" i="1"/>
  <c r="H63" i="1" s="1"/>
  <c r="E64" i="1"/>
  <c r="H64" i="1" s="1"/>
  <c r="E65" i="1"/>
  <c r="H65" i="1" s="1"/>
  <c r="E66" i="1"/>
  <c r="G66" i="1"/>
  <c r="E67" i="1"/>
  <c r="G67" i="1"/>
  <c r="E68" i="1"/>
  <c r="G68" i="1"/>
  <c r="E69" i="1"/>
  <c r="G69" i="1"/>
  <c r="E70" i="1"/>
  <c r="G70" i="1"/>
  <c r="E71" i="1"/>
  <c r="G71" i="1"/>
  <c r="G72" i="1"/>
  <c r="H72" i="1" s="1"/>
  <c r="E73" i="1"/>
  <c r="G73" i="1"/>
  <c r="G74" i="1"/>
  <c r="H74" i="1" s="1"/>
  <c r="E77" i="1"/>
  <c r="G77" i="1"/>
  <c r="E78" i="1"/>
  <c r="G78" i="1"/>
  <c r="E79" i="1"/>
  <c r="G79" i="1"/>
  <c r="E80" i="1"/>
  <c r="G80" i="1"/>
  <c r="E81" i="1"/>
  <c r="G81" i="1"/>
  <c r="E82" i="1"/>
  <c r="G82" i="1"/>
  <c r="E83" i="1"/>
  <c r="G83" i="1"/>
  <c r="E84" i="1"/>
  <c r="G84" i="1"/>
  <c r="E86" i="1"/>
  <c r="G86" i="1"/>
  <c r="E88" i="1"/>
  <c r="G88" i="1"/>
  <c r="E90" i="1"/>
  <c r="G90" i="1"/>
  <c r="E92" i="1"/>
  <c r="H92" i="1" s="1"/>
  <c r="E93" i="1"/>
  <c r="H93" i="1" s="1"/>
  <c r="G96" i="1"/>
  <c r="H96" i="1" s="1"/>
  <c r="G97" i="1"/>
  <c r="H97" i="1" s="1"/>
  <c r="G98" i="1"/>
  <c r="H98" i="1" s="1"/>
  <c r="E101" i="1"/>
  <c r="G101" i="1"/>
  <c r="E102" i="1"/>
  <c r="G102" i="1"/>
  <c r="E103" i="1"/>
  <c r="G103" i="1"/>
  <c r="E104" i="1"/>
  <c r="G104" i="1"/>
  <c r="E105" i="1"/>
  <c r="G105" i="1"/>
  <c r="E106" i="1"/>
  <c r="G106" i="1"/>
  <c r="E107" i="1"/>
  <c r="G107" i="1"/>
  <c r="E109" i="1"/>
  <c r="G109" i="1"/>
  <c r="E110" i="1"/>
  <c r="G110" i="1"/>
  <c r="E111" i="1"/>
  <c r="G111" i="1"/>
  <c r="E115" i="1"/>
  <c r="G115" i="1"/>
  <c r="E116" i="1"/>
  <c r="G116" i="1"/>
  <c r="E117" i="1"/>
  <c r="G117" i="1"/>
  <c r="E118" i="1"/>
  <c r="G118" i="1"/>
  <c r="E119" i="1"/>
  <c r="G119" i="1"/>
  <c r="E120" i="1"/>
  <c r="G120" i="1"/>
  <c r="E121" i="1"/>
  <c r="G121" i="1"/>
  <c r="E122" i="1"/>
  <c r="G122" i="1"/>
  <c r="E123" i="1"/>
  <c r="G123" i="1"/>
  <c r="E124" i="1"/>
  <c r="G124" i="1"/>
  <c r="E125" i="1"/>
  <c r="G125" i="1"/>
  <c r="E126" i="1"/>
  <c r="G126" i="1"/>
  <c r="E127" i="1"/>
  <c r="G127" i="1"/>
  <c r="E128" i="1"/>
  <c r="G128" i="1"/>
  <c r="E129" i="1"/>
  <c r="G129" i="1"/>
  <c r="E130" i="1"/>
  <c r="G130" i="1"/>
  <c r="E131" i="1"/>
  <c r="G131" i="1"/>
  <c r="E132" i="1"/>
  <c r="G132" i="1"/>
  <c r="E133" i="1"/>
  <c r="G133" i="1"/>
  <c r="E134" i="1"/>
  <c r="G134" i="1"/>
  <c r="E137" i="1"/>
  <c r="G137" i="1"/>
  <c r="E138" i="1"/>
  <c r="G138" i="1"/>
  <c r="E139" i="1"/>
  <c r="G139" i="1"/>
  <c r="E140" i="1"/>
  <c r="G140" i="1"/>
  <c r="E141" i="1"/>
  <c r="G141" i="1"/>
  <c r="E142" i="1"/>
  <c r="G142" i="1"/>
  <c r="E143" i="1"/>
  <c r="G143" i="1"/>
  <c r="E145" i="1"/>
  <c r="G145" i="1"/>
  <c r="G147" i="1"/>
  <c r="H147" i="1" s="1"/>
  <c r="G148" i="1"/>
  <c r="H148" i="1" s="1"/>
  <c r="G149" i="1"/>
  <c r="H149" i="1" s="1"/>
  <c r="G152" i="1"/>
  <c r="H152" i="1" s="1"/>
  <c r="G153" i="1"/>
  <c r="H153" i="1" s="1"/>
  <c r="G154" i="1"/>
  <c r="H154" i="1" s="1"/>
  <c r="G155" i="1"/>
  <c r="H155" i="1" s="1"/>
  <c r="G156" i="1"/>
  <c r="H156" i="1" s="1"/>
  <c r="G157" i="1"/>
  <c r="H157" i="1" s="1"/>
  <c r="G158" i="1"/>
  <c r="H158" i="1" s="1"/>
  <c r="G159" i="1"/>
  <c r="H159" i="1" s="1"/>
  <c r="G160" i="1"/>
  <c r="H160" i="1" s="1"/>
  <c r="G161" i="1"/>
  <c r="H161" i="1" s="1"/>
  <c r="G163" i="1"/>
  <c r="H163" i="1" s="1"/>
  <c r="G164" i="1"/>
  <c r="H164" i="1" s="1"/>
  <c r="E166" i="1" l="1"/>
  <c r="H68" i="1"/>
  <c r="H67" i="1"/>
  <c r="H73" i="1"/>
  <c r="H66" i="1"/>
  <c r="H71" i="1"/>
  <c r="H70" i="1"/>
  <c r="H69" i="1"/>
  <c r="G166" i="1"/>
  <c r="H115" i="1"/>
  <c r="H123" i="1"/>
  <c r="H117" i="1"/>
  <c r="H109" i="1"/>
  <c r="H122" i="1"/>
  <c r="H116" i="1"/>
  <c r="H107" i="1"/>
  <c r="H102" i="1"/>
  <c r="H79" i="1"/>
  <c r="H120" i="1"/>
  <c r="H111" i="1"/>
  <c r="H105" i="1"/>
  <c r="H104" i="1"/>
  <c r="H121" i="1"/>
  <c r="H143" i="1"/>
  <c r="H137" i="1"/>
  <c r="H82" i="1"/>
  <c r="H119" i="1"/>
  <c r="H106" i="1"/>
  <c r="H139" i="1"/>
  <c r="H131" i="1"/>
  <c r="H125" i="1"/>
  <c r="H84" i="1"/>
  <c r="H78" i="1"/>
  <c r="H145" i="1"/>
  <c r="H138" i="1"/>
  <c r="H124" i="1"/>
  <c r="H83" i="1"/>
  <c r="H77" i="1"/>
  <c r="H130" i="1"/>
  <c r="H118" i="1"/>
  <c r="H110" i="1"/>
  <c r="H103" i="1"/>
  <c r="H129" i="1"/>
  <c r="H142" i="1"/>
  <c r="H134" i="1"/>
  <c r="H128" i="1"/>
  <c r="H90" i="1"/>
  <c r="H81" i="1"/>
  <c r="H101" i="1"/>
  <c r="H141" i="1"/>
  <c r="H133" i="1"/>
  <c r="H127" i="1"/>
  <c r="H88" i="1"/>
  <c r="H80" i="1"/>
  <c r="H86" i="1"/>
  <c r="H140" i="1"/>
  <c r="H132" i="1"/>
  <c r="H126" i="1"/>
  <c r="H166" i="1" l="1"/>
  <c r="H168" i="1" s="1"/>
  <c r="H170" i="1" s="1"/>
</calcChain>
</file>

<file path=xl/sharedStrings.xml><?xml version="1.0" encoding="utf-8"?>
<sst xmlns="http://schemas.openxmlformats.org/spreadsheetml/2006/main" count="547" uniqueCount="144">
  <si>
    <t>DPH 15%</t>
  </si>
  <si>
    <t/>
  </si>
  <si>
    <t>ks</t>
  </si>
  <si>
    <t>Odvoz odpadu</t>
  </si>
  <si>
    <t>Doprava</t>
  </si>
  <si>
    <t>Materiál</t>
  </si>
  <si>
    <t>hod</t>
  </si>
  <si>
    <t>Přesun materiálu (pokud není připraven v patře realizace)</t>
  </si>
  <si>
    <t>m2</t>
  </si>
  <si>
    <t>Broušení nového štuku</t>
  </si>
  <si>
    <t>Natažení vyrovnávací vrstvy štuku na stěnu</t>
  </si>
  <si>
    <t xml:space="preserve">Penetrace podkladu stěny pod štuk </t>
  </si>
  <si>
    <t xml:space="preserve">Zahození šlicu (do šíře 100mm, do hl.50mm) </t>
  </si>
  <si>
    <t>Hrubování drážek  80mm  a štukování omítky 45mm</t>
  </si>
  <si>
    <t>Sekání šlicu cihla šířka 100mm, hloubka do 50mm</t>
  </si>
  <si>
    <t>Průrazy zdí nad 50cm</t>
  </si>
  <si>
    <t>Průrazy zdí nad 20cm</t>
  </si>
  <si>
    <t>Průrazy zdí do 15cm</t>
  </si>
  <si>
    <t>Cena celkem</t>
  </si>
  <si>
    <t>Montáž celkem</t>
  </si>
  <si>
    <t>Montáž</t>
  </si>
  <si>
    <t>Materiál celkem</t>
  </si>
  <si>
    <t>Počet</t>
  </si>
  <si>
    <t>Mj</t>
  </si>
  <si>
    <t>ZEDNICKÉ PRÁCE</t>
  </si>
  <si>
    <t>Připojení zařízení silnoproudý rozvod</t>
  </si>
  <si>
    <t>Montáž TV zásuvky</t>
  </si>
  <si>
    <t>Oživení, funkční odzkoušení rozvodu STA</t>
  </si>
  <si>
    <t>MONTÁŽE  STA</t>
  </si>
  <si>
    <t>m</t>
  </si>
  <si>
    <t>CYKY 3x2.5 mm2, pevně</t>
  </si>
  <si>
    <t>KABEL SILOVÝ,IZOLACE PVC</t>
  </si>
  <si>
    <t>1450 TRUBKA PE flex</t>
  </si>
  <si>
    <t>1440 TRUBKA OHEBNÁ - LPFLEX</t>
  </si>
  <si>
    <t>1432 TRUBKA OHEBNÁ - LPFLEX</t>
  </si>
  <si>
    <t>1420 TRUBKA OHEBNÁ - LPFLEX</t>
  </si>
  <si>
    <t>KO 125 KRABICE ODBOČNÁ</t>
  </si>
  <si>
    <t>KOM 97 KRABICE ODBOČNÁ S VÍČKEM</t>
  </si>
  <si>
    <t>KU 68-1902 KRABICE ODBOČNÁ</t>
  </si>
  <si>
    <t>Elektromontážní materiál a práce</t>
  </si>
  <si>
    <t>Spojovací a kotevní montážní materiál</t>
  </si>
  <si>
    <t>trubka ohebná černá UV stabilní 2325</t>
  </si>
  <si>
    <t>Drát 8 FeZn /0,40kg/1m/ Zemnící pozinkovaný drát - průměr 8mm</t>
  </si>
  <si>
    <t>svorka zemnící FeZn</t>
  </si>
  <si>
    <t>Svorka zemnící na trubku 48mm</t>
  </si>
  <si>
    <t>Stahovací páska 280x4.8mm černá</t>
  </si>
  <si>
    <t>Konektor F Cabelcon F-56-CX3 4.9/6.5 mm kompresní</t>
  </si>
  <si>
    <t>Kabel koaxiální Televes SK100PLUS Cu 413601 / 100m / 6,7 mm</t>
  </si>
  <si>
    <t>Bleskojistka SPKO-F75-SAT/TV-B/F-F</t>
  </si>
  <si>
    <t>Přepěťová ochrana 1 zásuvka</t>
  </si>
  <si>
    <t>kryt TV+R + rámeček TANGO</t>
  </si>
  <si>
    <t>Zásuvka televizní koncová EU 3601P 1dB</t>
  </si>
  <si>
    <t xml:space="preserve">Rozbočovač 4x </t>
  </si>
  <si>
    <t xml:space="preserve">Rozbočovač 3x </t>
  </si>
  <si>
    <t xml:space="preserve">Rozbočovač 6x </t>
  </si>
  <si>
    <t>Montážní skříň 500x500x200 mm TPR-7</t>
  </si>
  <si>
    <t>konzola na stožár jezdec 28/40</t>
  </si>
  <si>
    <t>Stožár výsuvný 2dílný 3,7m / 42,48 mm PROFI Žár</t>
  </si>
  <si>
    <t>Anténa Angular Flexivel TRI-26 Lte 18dB</t>
  </si>
  <si>
    <t>Hlavní stanice  Johansson 6700 Revolution programovatelný zesilovač určený pro STA rozvody. Má funkci automatického nastavení úrovní (AGC). Nastavování se provádí přes otočný ovladač na panelu zesilovače. Nízká provozní teplota (bez ventilátoru). Kombinace programování vstupů z jakéhokoli VHF nebo UHF kanálu do jakéhokoli kanálu VHF nebo UHF.</t>
  </si>
  <si>
    <t>KOMPONENTY</t>
  </si>
  <si>
    <t>2.STA</t>
  </si>
  <si>
    <t>SP 280X4.5 PÁSEK STAHOVACÍ</t>
  </si>
  <si>
    <t>EK 100X40 ELEKTROINSTALAČNÍ KANÁL (3m)</t>
  </si>
  <si>
    <t>LH 60X40 LIŠTA HRANATÁ (3m)</t>
  </si>
  <si>
    <t>LIŠTA EL. INSTAL. PVC VKLÁDACÍ</t>
  </si>
  <si>
    <t>SK - kabelové trasy</t>
  </si>
  <si>
    <t>Revize silové části vč. jistič, kabel</t>
  </si>
  <si>
    <t>Zapojení SK 4xUTP (zás.+rozváděč) kat. 6</t>
  </si>
  <si>
    <t>Měření metalických kabelů 4x UTP kat. 6</t>
  </si>
  <si>
    <t>SK - měření, instalace, certifikace</t>
  </si>
  <si>
    <t>Patch kabel UTP 4P, Cat.6 - 0,5m, PVC</t>
  </si>
  <si>
    <t>Patch kabel UTP 4P, GigaPlus - 1m</t>
  </si>
  <si>
    <t>Propojovací kabely</t>
  </si>
  <si>
    <t>Datová zásuvka 1xRj45 Cat.6 nestíněné, rámeček+keystone+kryt+maska design TANGO</t>
  </si>
  <si>
    <t>Datové zásuvky</t>
  </si>
  <si>
    <t>Kabel UTP Cat.6, LSOH plášť 332-1, zatažení</t>
  </si>
  <si>
    <t>SDĚLOVACÍ KABEL TWIST PAIR</t>
  </si>
  <si>
    <t>Patch panel 24xRJ45/u, Cat.6, 1U</t>
  </si>
  <si>
    <t>19'' vyvazovací panel 1U jednostranná plastová lišta</t>
  </si>
  <si>
    <t>Montážní sada M6 - 50x šroub, podložka a plovoucí matice</t>
  </si>
  <si>
    <t>19'' rozvodný panel 6x220V-3m s vaničkou 1,5U RAL9005</t>
  </si>
  <si>
    <t>Policový rošt 450mm, max.nosnost 75kg</t>
  </si>
  <si>
    <t>Polička perforovaná 1U/350mm, max.nosnost 40kg</t>
  </si>
  <si>
    <t>19'' rozvaděč nástěnný 9U/600x450 skleněné dveře, šedý</t>
  </si>
  <si>
    <t>19'' rozvaděč nástěnný 12U/600x450 skleněné dveře, šedý</t>
  </si>
  <si>
    <t>Strukturovaná kabeláž-materiál</t>
  </si>
  <si>
    <t>Montáž stanice elektron.vrátného,hlasitého</t>
  </si>
  <si>
    <t>Demontáž dveří a montáž elektron. ovlád. zámku</t>
  </si>
  <si>
    <t>Instalace vč. všech komponentů a  naprogramování</t>
  </si>
  <si>
    <t>KU 68-1902 krabice odbočná s víčkem</t>
  </si>
  <si>
    <t>Panceř. chránička s koncovkou</t>
  </si>
  <si>
    <t>Jistič 10A</t>
  </si>
  <si>
    <t>Kabel JYSTY 2x1*0,8, zatažení</t>
  </si>
  <si>
    <t>Kabel VL 02-2x1/100-balení 100m/fólie, zatažení</t>
  </si>
  <si>
    <t>Zvonkové dveřní tlačítko na zeď</t>
  </si>
  <si>
    <t>Napájecí zdroj 12Vss,1,25 A, DIN</t>
  </si>
  <si>
    <t>Adaptace čtečky do panelu NEXA</t>
  </si>
  <si>
    <t>Bezkontaktní čip RFID</t>
  </si>
  <si>
    <t>Čtečka CP-Z 2L RFID 125 kHz, zapuštěná</t>
  </si>
  <si>
    <t>Řídící jednotka Z-5R Relay, s relé výstupem</t>
  </si>
  <si>
    <t>El. zámek, 8-12V, AC/DC, (CV-14P/UNI)</t>
  </si>
  <si>
    <t>Videotelefon ART 4/G2+ handsfree barevný</t>
  </si>
  <si>
    <t>Videodistributor D4L-G2+, pro 4 monitory</t>
  </si>
  <si>
    <t>Elektronika tlačítek EL610D 5 jednořadých</t>
  </si>
  <si>
    <t>Zvukový modul s bar. kamerou EL632/G2+, pro</t>
  </si>
  <si>
    <t>Koncentrátor tabel DPM-G2+</t>
  </si>
  <si>
    <t>Napájecí zdroj FA-G2+</t>
  </si>
  <si>
    <t>Instalační box CEV-90, pro 3 moduly vertikálně</t>
  </si>
  <si>
    <t>Montážní rámeček N6003/AL, 3 moduly, bez</t>
  </si>
  <si>
    <t>Modul jednořadý N3150/AL, 3 tlačítka</t>
  </si>
  <si>
    <t>Modul jednořadý N3150/AL, 5 tlačítka</t>
  </si>
  <si>
    <t>Modul audio/video N1220/AL, 2 tlačítka</t>
  </si>
  <si>
    <t xml:space="preserve"> 1.NP Byt č.1,2,4,5,6,7,8, mč.117 - 8 uživatelů, 3 vstupy</t>
  </si>
  <si>
    <t>Instalační box NCEV-90CS, pro 1 modul vertikálně</t>
  </si>
  <si>
    <t>Montážní rámeček N6001/AL, 1 modul, bez</t>
  </si>
  <si>
    <t>Modul audio/video N11110/AL, 1 tlačítko</t>
  </si>
  <si>
    <t xml:space="preserve"> 1.PP m.č.006 - jeden uživatel, jeden vstup</t>
  </si>
  <si>
    <t>Domácí telefony - VIDEO</t>
  </si>
  <si>
    <t>B. SLABOPROUD</t>
  </si>
  <si>
    <t xml:space="preserve"> Spoluprace s reviz.technikem</t>
  </si>
  <si>
    <t xml:space="preserve"> Revizni technik</t>
  </si>
  <si>
    <t>PROVEDENI REVIZNICH ZKOUSEK DLE CSN 331500</t>
  </si>
  <si>
    <t>Dokončovací práce, vypínání vedení</t>
  </si>
  <si>
    <t>x</t>
  </si>
  <si>
    <t>Zabezpeceni pracoviste</t>
  </si>
  <si>
    <t>Zauceni obsluhy</t>
  </si>
  <si>
    <t>Přesun materiálu</t>
  </si>
  <si>
    <t>Demontaz stavajiciho zarizeni</t>
  </si>
  <si>
    <t>HODINOVE ZUCTOVACI SAZBY</t>
  </si>
  <si>
    <t>Zásuvka Classic dvojnásobná + Krabice lištová pod dvojzásuvku</t>
  </si>
  <si>
    <t>ZÁSUVKA nástěnná AC230V/16A,IP44</t>
  </si>
  <si>
    <t>1.ELEKTROMONTÁŽNÍ MATERIÁL A PRÁCE</t>
  </si>
  <si>
    <t>A. SILNOPROUD</t>
  </si>
  <si>
    <t>Počet kusů</t>
  </si>
  <si>
    <t>Cena za 1 kus</t>
  </si>
  <si>
    <t>Montáž ks/m/hod</t>
  </si>
  <si>
    <t>X</t>
  </si>
  <si>
    <t>Cena celkem bez DPH</t>
  </si>
  <si>
    <t>CENA CELKEM BEZ DPH</t>
  </si>
  <si>
    <t>CENA CELKEM S DPH</t>
  </si>
  <si>
    <t xml:space="preserve"> 1.NP Byt č.2,3 + Soc.prac. m.č.139 - tři uživatelé, dva vstupy</t>
  </si>
  <si>
    <t>ROZPOČET</t>
  </si>
  <si>
    <t>Vyplnit pouze červená pole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</si>
</sst>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b/>
      <sz val="16"/>
      <color theme="1"/>
      <name val="Calibri"/>
      <family val="2"/>
      <charset val="238"/>
      <scheme val="minor"/>
    </font>
    <font>
      <sz val="16"/>
      <color theme="1"/>
      <name val="Calibri"/>
      <family val="2"/>
      <charset val="238"/>
      <scheme val="minor"/>
    </font>
    <font>
      <b/>
      <sz val="9"/>
      <color rgb="FF000000"/>
      <name val="Segoe UI"/>
      <family val="2"/>
      <charset val="238"/>
    </font>
    <font>
      <b/>
      <sz val="9"/>
      <name val="Segoe UI"/>
      <family val="2"/>
      <charset val="238"/>
    </font>
    <font>
      <sz val="9"/>
      <color rgb="FF000000"/>
      <name val="Segoe UI"/>
      <family val="2"/>
      <charset val="238"/>
    </font>
    <font>
      <sz val="9"/>
      <name val="Segoe UI"/>
      <family val="2"/>
      <charset val="238"/>
    </font>
    <font>
      <b/>
      <sz val="10"/>
      <color rgb="FF000000"/>
      <name val="Segoe UI"/>
      <family val="2"/>
      <charset val="238"/>
    </font>
    <font>
      <b/>
      <sz val="11"/>
      <color rgb="FF000000"/>
      <name val="Segoe UI"/>
      <family val="2"/>
      <charset val="238"/>
    </font>
    <font>
      <i/>
      <sz val="10"/>
      <color rgb="FF000000"/>
      <name val="Segoe UI"/>
      <family val="2"/>
      <charset val="238"/>
    </font>
    <font>
      <i/>
      <sz val="10"/>
      <color rgb="FFFF0000"/>
      <name val="Segoe UI"/>
      <family val="2"/>
      <charset val="238"/>
    </font>
    <font>
      <i/>
      <sz val="10"/>
      <name val="Segoe UI"/>
      <family val="2"/>
      <charset val="238"/>
    </font>
    <font>
      <sz val="9"/>
      <color theme="1"/>
      <name val="Segoe UI"/>
      <family val="2"/>
      <charset val="238"/>
    </font>
    <font>
      <sz val="9"/>
      <color rgb="FF00B050"/>
      <name val="Segoe UI"/>
      <family val="2"/>
      <charset val="238"/>
    </font>
    <font>
      <sz val="9"/>
      <color rgb="FFFF0000"/>
      <name val="Segoe UI"/>
      <family val="2"/>
      <charset val="238"/>
    </font>
    <font>
      <b/>
      <sz val="11"/>
      <color rgb="FFFF0000"/>
      <name val="Segoe UI"/>
      <family val="2"/>
      <charset val="238"/>
    </font>
    <font>
      <b/>
      <sz val="11"/>
      <name val="Segoe UI"/>
      <family val="2"/>
      <charset val="238"/>
    </font>
    <font>
      <b/>
      <sz val="11"/>
      <color theme="1"/>
      <name val="Calibri"/>
      <family val="2"/>
      <charset val="238"/>
      <scheme val="minor"/>
    </font>
    <font>
      <b/>
      <sz val="9"/>
      <color theme="1"/>
      <name val="Segoe UI"/>
      <family val="2"/>
      <charset val="238"/>
    </font>
    <font>
      <b/>
      <i/>
      <sz val="10"/>
      <color rgb="FF000000"/>
      <name val="Segoe UI"/>
      <family val="2"/>
      <charset val="238"/>
    </font>
    <font>
      <b/>
      <sz val="28"/>
      <color theme="1"/>
      <name val="Calibri"/>
      <family val="2"/>
      <charset val="238"/>
      <scheme val="minor"/>
    </font>
  </fonts>
  <fills count="12">
    <fill>
      <patternFill patternType="none"/>
    </fill>
    <fill>
      <patternFill patternType="gray125"/>
    </fill>
    <fill>
      <patternFill patternType="solid">
        <fgColor rgb="FFFFEAFF"/>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E0"/>
        <bgColor indexed="64"/>
      </patternFill>
    </fill>
    <fill>
      <patternFill patternType="solid">
        <fgColor theme="0"/>
        <bgColor indexed="64"/>
      </patternFill>
    </fill>
    <fill>
      <patternFill patternType="solid">
        <fgColor rgb="FFE0FEE0"/>
        <bgColor indexed="64"/>
      </patternFill>
    </fill>
    <fill>
      <patternFill patternType="solid">
        <fgColor rgb="FFBFEBFF"/>
        <bgColor indexed="64"/>
      </patternFill>
    </fill>
    <fill>
      <patternFill patternType="solid">
        <fgColor theme="0" tint="-0.249977111117893"/>
        <bgColor indexed="64"/>
      </patternFill>
    </fill>
    <fill>
      <patternFill patternType="solid">
        <fgColor rgb="FFFF000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69">
    <xf numFmtId="0" fontId="0" fillId="0" borderId="0" xfId="0"/>
    <xf numFmtId="49" fontId="0" fillId="0" borderId="0" xfId="0" applyNumberFormat="1" applyAlignment="1">
      <alignment wrapText="1"/>
    </xf>
    <xf numFmtId="4" fontId="1" fillId="0" borderId="0" xfId="0" applyNumberFormat="1" applyFont="1" applyBorder="1" applyAlignment="1">
      <alignment horizontal="center"/>
    </xf>
    <xf numFmtId="49" fontId="2" fillId="0" borderId="0" xfId="0" applyNumberFormat="1" applyFont="1" applyBorder="1" applyAlignment="1">
      <alignment wrapText="1"/>
    </xf>
    <xf numFmtId="49" fontId="3" fillId="2" borderId="1" xfId="0" applyNumberFormat="1" applyFont="1" applyFill="1" applyBorder="1" applyAlignment="1">
      <alignment horizontal="left" wrapText="1"/>
    </xf>
    <xf numFmtId="49" fontId="6" fillId="3" borderId="2" xfId="0" applyNumberFormat="1" applyFont="1" applyFill="1" applyBorder="1" applyAlignment="1">
      <alignment horizontal="left" wrapText="1"/>
    </xf>
    <xf numFmtId="49" fontId="6" fillId="3" borderId="1" xfId="0" applyNumberFormat="1" applyFont="1" applyFill="1" applyBorder="1" applyAlignment="1">
      <alignment horizontal="left" wrapText="1"/>
    </xf>
    <xf numFmtId="49" fontId="7" fillId="4" borderId="2" xfId="0" applyNumberFormat="1" applyFont="1" applyFill="1" applyBorder="1" applyAlignment="1">
      <alignment horizontal="left" wrapText="1"/>
    </xf>
    <xf numFmtId="49" fontId="5" fillId="3" borderId="1" xfId="0" applyNumberFormat="1" applyFont="1" applyFill="1" applyBorder="1" applyAlignment="1">
      <alignment horizontal="left" wrapText="1"/>
    </xf>
    <xf numFmtId="49" fontId="9" fillId="6" borderId="1" xfId="0" applyNumberFormat="1" applyFont="1" applyFill="1" applyBorder="1" applyAlignment="1">
      <alignment horizontal="left" wrapText="1"/>
    </xf>
    <xf numFmtId="49" fontId="5" fillId="7" borderId="1" xfId="0" applyNumberFormat="1" applyFont="1" applyFill="1" applyBorder="1" applyAlignment="1">
      <alignment horizontal="left" wrapText="1"/>
    </xf>
    <xf numFmtId="49" fontId="6" fillId="3" borderId="1" xfId="0" applyNumberFormat="1" applyFont="1" applyFill="1" applyBorder="1" applyAlignment="1">
      <alignment wrapText="1"/>
    </xf>
    <xf numFmtId="49" fontId="6" fillId="3" borderId="1" xfId="0" applyNumberFormat="1" applyFont="1" applyFill="1" applyBorder="1" applyAlignment="1">
      <alignment horizontal="left" vertical="justify" wrapText="1"/>
    </xf>
    <xf numFmtId="49" fontId="7" fillId="8" borderId="1" xfId="0" applyNumberFormat="1" applyFont="1" applyFill="1" applyBorder="1" applyAlignment="1">
      <alignment horizontal="left" wrapText="1"/>
    </xf>
    <xf numFmtId="49" fontId="5" fillId="3" borderId="3" xfId="0" applyNumberFormat="1" applyFont="1" applyFill="1" applyBorder="1" applyAlignment="1">
      <alignment horizontal="left" wrapText="1"/>
    </xf>
    <xf numFmtId="49" fontId="5" fillId="0" borderId="1" xfId="0" applyNumberFormat="1" applyFont="1" applyFill="1" applyBorder="1" applyAlignment="1">
      <alignment horizontal="left" wrapText="1"/>
    </xf>
    <xf numFmtId="0" fontId="0" fillId="0" borderId="0" xfId="0" applyFill="1"/>
    <xf numFmtId="49" fontId="12" fillId="0" borderId="1" xfId="0" applyNumberFormat="1" applyFont="1" applyFill="1" applyBorder="1" applyAlignment="1">
      <alignment horizontal="left" wrapText="1"/>
    </xf>
    <xf numFmtId="0" fontId="0" fillId="7" borderId="0" xfId="0" applyFill="1"/>
    <xf numFmtId="49" fontId="7" fillId="7" borderId="1" xfId="0" applyNumberFormat="1" applyFont="1" applyFill="1" applyBorder="1" applyAlignment="1">
      <alignment horizontal="left" wrapText="1"/>
    </xf>
    <xf numFmtId="49" fontId="12" fillId="7" borderId="1" xfId="0" applyNumberFormat="1" applyFont="1" applyFill="1" applyBorder="1" applyAlignment="1">
      <alignment horizontal="left" wrapText="1"/>
    </xf>
    <xf numFmtId="49" fontId="6" fillId="7" borderId="1" xfId="0" applyNumberFormat="1" applyFont="1" applyFill="1" applyBorder="1" applyAlignment="1">
      <alignment horizontal="left" wrapText="1"/>
    </xf>
    <xf numFmtId="49" fontId="6" fillId="7" borderId="4" xfId="0" applyNumberFormat="1" applyFont="1" applyFill="1" applyBorder="1" applyAlignment="1">
      <alignment horizontal="left" wrapText="1"/>
    </xf>
    <xf numFmtId="49" fontId="6" fillId="7" borderId="5" xfId="0" applyNumberFormat="1" applyFont="1" applyFill="1" applyBorder="1" applyAlignment="1">
      <alignment horizontal="left" wrapText="1"/>
    </xf>
    <xf numFmtId="49" fontId="6" fillId="7" borderId="2" xfId="0" applyNumberFormat="1" applyFont="1" applyFill="1" applyBorder="1" applyAlignment="1">
      <alignment horizontal="left" wrapText="1"/>
    </xf>
    <xf numFmtId="49" fontId="7" fillId="8" borderId="6" xfId="0" applyNumberFormat="1" applyFont="1" applyFill="1" applyBorder="1" applyAlignment="1">
      <alignment horizontal="left" wrapText="1"/>
    </xf>
    <xf numFmtId="49" fontId="8" fillId="9" borderId="1" xfId="0" applyNumberFormat="1" applyFont="1" applyFill="1" applyBorder="1" applyAlignment="1">
      <alignment horizontal="left" wrapText="1"/>
    </xf>
    <xf numFmtId="49" fontId="14" fillId="3" borderId="1" xfId="0" applyNumberFormat="1" applyFont="1" applyFill="1" applyBorder="1" applyAlignment="1">
      <alignment horizontal="left" wrapText="1"/>
    </xf>
    <xf numFmtId="49" fontId="16" fillId="9" borderId="1" xfId="0" applyNumberFormat="1" applyFont="1" applyFill="1" applyBorder="1" applyAlignment="1">
      <alignment horizontal="left" wrapText="1"/>
    </xf>
    <xf numFmtId="4" fontId="15" fillId="9" borderId="1" xfId="0" applyNumberFormat="1" applyFont="1" applyFill="1" applyBorder="1" applyAlignment="1">
      <alignment horizontal="center" vertical="center"/>
    </xf>
    <xf numFmtId="4" fontId="14" fillId="3" borderId="1" xfId="0" applyNumberFormat="1" applyFont="1" applyFill="1" applyBorder="1" applyAlignment="1">
      <alignment horizontal="center" vertical="center"/>
    </xf>
    <xf numFmtId="4" fontId="7" fillId="8" borderId="1" xfId="0" applyNumberFormat="1" applyFont="1" applyFill="1" applyBorder="1" applyAlignment="1">
      <alignment horizontal="center" vertical="center"/>
    </xf>
    <xf numFmtId="4" fontId="9" fillId="6" borderId="1" xfId="0" applyNumberFormat="1" applyFont="1" applyFill="1" applyBorder="1" applyAlignment="1">
      <alignment horizontal="center" vertical="center"/>
    </xf>
    <xf numFmtId="4" fontId="5" fillId="3" borderId="1" xfId="0" applyNumberFormat="1" applyFont="1" applyFill="1" applyBorder="1" applyAlignment="1">
      <alignment horizontal="center" vertical="center"/>
    </xf>
    <xf numFmtId="4" fontId="5" fillId="3" borderId="3" xfId="0" applyNumberFormat="1" applyFont="1" applyFill="1" applyBorder="1" applyAlignment="1">
      <alignment horizontal="center" vertical="center"/>
    </xf>
    <xf numFmtId="4" fontId="8" fillId="9"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4" fontId="6" fillId="7" borderId="1" xfId="0" applyNumberFormat="1" applyFont="1" applyFill="1" applyBorder="1" applyAlignment="1">
      <alignment horizontal="center" vertical="center"/>
    </xf>
    <xf numFmtId="4" fontId="6" fillId="7" borderId="2" xfId="0" applyNumberFormat="1" applyFont="1" applyFill="1" applyBorder="1" applyAlignment="1">
      <alignment horizontal="center" vertical="center"/>
    </xf>
    <xf numFmtId="4" fontId="6" fillId="7" borderId="5" xfId="0" applyNumberFormat="1" applyFont="1" applyFill="1" applyBorder="1" applyAlignment="1">
      <alignment horizontal="center" vertical="center"/>
    </xf>
    <xf numFmtId="4" fontId="6" fillId="7" borderId="4" xfId="0" applyNumberFormat="1" applyFont="1" applyFill="1" applyBorder="1" applyAlignment="1">
      <alignment horizontal="center" vertical="center"/>
    </xf>
    <xf numFmtId="4" fontId="12" fillId="7" borderId="1"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vertical="center"/>
    </xf>
    <xf numFmtId="4" fontId="6" fillId="3" borderId="1" xfId="0" applyNumberFormat="1" applyFont="1" applyFill="1" applyBorder="1" applyAlignment="1">
      <alignment horizontal="center" vertical="center"/>
    </xf>
    <xf numFmtId="4" fontId="0" fillId="0" borderId="0" xfId="0" applyNumberFormat="1" applyAlignment="1">
      <alignment horizontal="center" vertical="center"/>
    </xf>
    <xf numFmtId="4" fontId="5" fillId="4" borderId="2" xfId="0" applyNumberFormat="1" applyFont="1" applyFill="1" applyBorder="1" applyAlignment="1">
      <alignment horizontal="center" vertical="center"/>
    </xf>
    <xf numFmtId="4" fontId="6" fillId="3" borderId="2" xfId="0" applyNumberFormat="1" applyFont="1" applyFill="1" applyBorder="1" applyAlignment="1">
      <alignment horizontal="center" vertical="center"/>
    </xf>
    <xf numFmtId="4" fontId="2" fillId="0" borderId="0" xfId="0" applyNumberFormat="1" applyFont="1" applyBorder="1" applyAlignment="1">
      <alignment horizontal="center" vertical="center"/>
    </xf>
    <xf numFmtId="4" fontId="8" fillId="9" borderId="1" xfId="0" applyNumberFormat="1" applyFont="1" applyFill="1" applyBorder="1" applyAlignment="1">
      <alignment horizontal="center"/>
    </xf>
    <xf numFmtId="4" fontId="5" fillId="3" borderId="1" xfId="0" applyNumberFormat="1" applyFont="1" applyFill="1" applyBorder="1" applyAlignment="1">
      <alignment horizontal="center"/>
    </xf>
    <xf numFmtId="4" fontId="7" fillId="8" borderId="1" xfId="0" applyNumberFormat="1" applyFont="1" applyFill="1" applyBorder="1" applyAlignment="1">
      <alignment horizontal="center"/>
    </xf>
    <xf numFmtId="4" fontId="9" fillId="6" borderId="1" xfId="0" applyNumberFormat="1" applyFont="1" applyFill="1" applyBorder="1" applyAlignment="1">
      <alignment horizontal="center"/>
    </xf>
    <xf numFmtId="4" fontId="5" fillId="3" borderId="3" xfId="0" applyNumberFormat="1" applyFont="1" applyFill="1" applyBorder="1" applyAlignment="1">
      <alignment horizontal="center"/>
    </xf>
    <xf numFmtId="4" fontId="3" fillId="2" borderId="1" xfId="0" applyNumberFormat="1" applyFont="1" applyFill="1" applyBorder="1" applyAlignment="1">
      <alignment horizontal="center"/>
    </xf>
    <xf numFmtId="4" fontId="6" fillId="7" borderId="1" xfId="0" applyNumberFormat="1" applyFont="1" applyFill="1" applyBorder="1" applyAlignment="1">
      <alignment horizontal="center"/>
    </xf>
    <xf numFmtId="4" fontId="6" fillId="7" borderId="2" xfId="0" applyNumberFormat="1" applyFont="1" applyFill="1" applyBorder="1" applyAlignment="1">
      <alignment horizontal="center"/>
    </xf>
    <xf numFmtId="4" fontId="6" fillId="7" borderId="5" xfId="0" applyNumberFormat="1" applyFont="1" applyFill="1" applyBorder="1" applyAlignment="1">
      <alignment horizontal="center"/>
    </xf>
    <xf numFmtId="4" fontId="6" fillId="7" borderId="4" xfId="0" applyNumberFormat="1" applyFont="1" applyFill="1" applyBorder="1" applyAlignment="1">
      <alignment horizontal="center"/>
    </xf>
    <xf numFmtId="4" fontId="13" fillId="7" borderId="1" xfId="0" applyNumberFormat="1" applyFont="1" applyFill="1" applyBorder="1" applyAlignment="1">
      <alignment horizontal="center"/>
    </xf>
    <xf numFmtId="4" fontId="7" fillId="7" borderId="1" xfId="0" applyNumberFormat="1" applyFont="1" applyFill="1" applyBorder="1" applyAlignment="1">
      <alignment horizontal="center"/>
    </xf>
    <xf numFmtId="4" fontId="6" fillId="3" borderId="1" xfId="0" applyNumberFormat="1" applyFont="1" applyFill="1" applyBorder="1" applyAlignment="1">
      <alignment horizontal="center"/>
    </xf>
    <xf numFmtId="4" fontId="12" fillId="0" borderId="1" xfId="0" applyNumberFormat="1" applyFont="1" applyFill="1" applyBorder="1" applyAlignment="1">
      <alignment horizontal="center"/>
    </xf>
    <xf numFmtId="4" fontId="6" fillId="0" borderId="1" xfId="0" applyNumberFormat="1" applyFont="1" applyFill="1" applyBorder="1" applyAlignment="1">
      <alignment horizontal="center"/>
    </xf>
    <xf numFmtId="4" fontId="11" fillId="6" borderId="1" xfId="0" applyNumberFormat="1" applyFont="1" applyFill="1" applyBorder="1" applyAlignment="1">
      <alignment horizontal="center"/>
    </xf>
    <xf numFmtId="4" fontId="10" fillId="6" borderId="1" xfId="0" applyNumberFormat="1" applyFont="1" applyFill="1" applyBorder="1" applyAlignment="1">
      <alignment horizontal="center"/>
    </xf>
    <xf numFmtId="4" fontId="0" fillId="0" borderId="0" xfId="0" applyNumberFormat="1" applyAlignment="1">
      <alignment horizontal="center"/>
    </xf>
    <xf numFmtId="4" fontId="5" fillId="4" borderId="2" xfId="0" applyNumberFormat="1" applyFont="1" applyFill="1" applyBorder="1" applyAlignment="1">
      <alignment horizontal="center"/>
    </xf>
    <xf numFmtId="4" fontId="6" fillId="3" borderId="2" xfId="0" applyNumberFormat="1" applyFont="1" applyFill="1" applyBorder="1" applyAlignment="1">
      <alignment horizontal="center"/>
    </xf>
    <xf numFmtId="4" fontId="2" fillId="0" borderId="0" xfId="0" applyNumberFormat="1" applyFont="1" applyBorder="1" applyAlignment="1">
      <alignment horizontal="center"/>
    </xf>
    <xf numFmtId="4" fontId="13" fillId="7" borderId="1" xfId="0" applyNumberFormat="1" applyFont="1" applyFill="1" applyBorder="1" applyAlignment="1">
      <alignment horizontal="center" vertical="center"/>
    </xf>
    <xf numFmtId="4" fontId="11" fillId="6" borderId="1" xfId="0" applyNumberFormat="1" applyFont="1" applyFill="1" applyBorder="1" applyAlignment="1">
      <alignment horizontal="center" vertical="center"/>
    </xf>
    <xf numFmtId="4" fontId="10" fillId="6" borderId="1" xfId="0" applyNumberFormat="1" applyFont="1" applyFill="1" applyBorder="1" applyAlignment="1">
      <alignment horizontal="center" vertical="center"/>
    </xf>
    <xf numFmtId="4" fontId="5" fillId="7" borderId="1" xfId="0" applyNumberFormat="1" applyFont="1" applyFill="1" applyBorder="1" applyAlignment="1">
      <alignment horizontal="center"/>
    </xf>
    <xf numFmtId="4" fontId="5" fillId="0" borderId="1" xfId="0" applyNumberFormat="1" applyFont="1" applyFill="1" applyBorder="1" applyAlignment="1">
      <alignment horizontal="center"/>
    </xf>
    <xf numFmtId="4" fontId="4" fillId="2" borderId="1" xfId="0" applyNumberFormat="1" applyFont="1" applyFill="1" applyBorder="1" applyAlignment="1">
      <alignment horizontal="center"/>
    </xf>
    <xf numFmtId="4" fontId="1" fillId="0" borderId="0" xfId="0" applyNumberFormat="1" applyFont="1" applyBorder="1" applyAlignment="1">
      <alignment horizontal="center" vertical="center"/>
    </xf>
    <xf numFmtId="4" fontId="3" fillId="8" borderId="1" xfId="0" applyNumberFormat="1" applyFont="1" applyFill="1" applyBorder="1" applyAlignment="1">
      <alignment horizontal="center" vertical="center"/>
    </xf>
    <xf numFmtId="4" fontId="5" fillId="7" borderId="1" xfId="0" applyNumberFormat="1" applyFont="1" applyFill="1" applyBorder="1" applyAlignment="1">
      <alignment horizontal="center" vertical="center"/>
    </xf>
    <xf numFmtId="4" fontId="4" fillId="2" borderId="1" xfId="0" applyNumberFormat="1" applyFont="1" applyFill="1" applyBorder="1" applyAlignment="1">
      <alignment horizontal="center" vertical="center"/>
    </xf>
    <xf numFmtId="4" fontId="3" fillId="11" borderId="1" xfId="0" applyNumberFormat="1" applyFont="1" applyFill="1" applyBorder="1" applyAlignment="1">
      <alignment horizontal="center" vertical="center"/>
    </xf>
    <xf numFmtId="4" fontId="4" fillId="11" borderId="1" xfId="0" applyNumberFormat="1" applyFont="1" applyFill="1" applyBorder="1" applyAlignment="1">
      <alignment horizontal="center" vertical="center"/>
    </xf>
    <xf numFmtId="4" fontId="4" fillId="11" borderId="2" xfId="0" applyNumberFormat="1" applyFont="1" applyFill="1" applyBorder="1" applyAlignment="1">
      <alignment horizontal="center" vertical="center"/>
    </xf>
    <xf numFmtId="4" fontId="4" fillId="11" borderId="5" xfId="0" applyNumberFormat="1" applyFont="1" applyFill="1" applyBorder="1" applyAlignment="1">
      <alignment horizontal="center" vertical="center"/>
    </xf>
    <xf numFmtId="4" fontId="4" fillId="11" borderId="4" xfId="0" applyNumberFormat="1" applyFont="1" applyFill="1" applyBorder="1" applyAlignment="1">
      <alignment horizontal="center" vertical="center"/>
    </xf>
    <xf numFmtId="4" fontId="18" fillId="11" borderId="1" xfId="0" applyNumberFormat="1" applyFont="1" applyFill="1" applyBorder="1" applyAlignment="1">
      <alignment horizontal="center" vertical="center"/>
    </xf>
    <xf numFmtId="4" fontId="5" fillId="5" borderId="2"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 fontId="19" fillId="6" borderId="1" xfId="0" applyNumberFormat="1" applyFont="1" applyFill="1" applyBorder="1" applyAlignment="1">
      <alignment horizontal="center"/>
    </xf>
    <xf numFmtId="49" fontId="9" fillId="6" borderId="1" xfId="0" applyNumberFormat="1" applyFont="1" applyFill="1" applyBorder="1" applyAlignment="1">
      <alignment horizontal="center"/>
    </xf>
    <xf numFmtId="49" fontId="5" fillId="8" borderId="1" xfId="0" applyNumberFormat="1" applyFont="1" applyFill="1" applyBorder="1" applyAlignment="1">
      <alignment horizontal="center" vertical="center"/>
    </xf>
    <xf numFmtId="4" fontId="5" fillId="8" borderId="1" xfId="0" applyNumberFormat="1" applyFont="1" applyFill="1" applyBorder="1" applyAlignment="1">
      <alignment horizontal="center" vertical="center"/>
    </xf>
    <xf numFmtId="49" fontId="5" fillId="6" borderId="1" xfId="0" applyNumberFormat="1" applyFont="1" applyFill="1" applyBorder="1" applyAlignment="1">
      <alignment horizontal="center" vertical="center"/>
    </xf>
    <xf numFmtId="4" fontId="5" fillId="6" borderId="1" xfId="0" applyNumberFormat="1" applyFont="1" applyFill="1" applyBorder="1" applyAlignment="1">
      <alignment horizontal="center" vertical="center"/>
    </xf>
    <xf numFmtId="49" fontId="15" fillId="9" borderId="1" xfId="0" applyNumberFormat="1" applyFont="1" applyFill="1" applyBorder="1" applyAlignment="1">
      <alignment horizontal="center"/>
    </xf>
    <xf numFmtId="49" fontId="14" fillId="3" borderId="1" xfId="0" applyNumberFormat="1" applyFont="1" applyFill="1" applyBorder="1" applyAlignment="1">
      <alignment horizontal="center"/>
    </xf>
    <xf numFmtId="49" fontId="5" fillId="3" borderId="1" xfId="0" applyNumberFormat="1" applyFont="1" applyFill="1" applyBorder="1" applyAlignment="1">
      <alignment horizontal="center"/>
    </xf>
    <xf numFmtId="49" fontId="7" fillId="8" borderId="1" xfId="0" applyNumberFormat="1" applyFont="1" applyFill="1" applyBorder="1" applyAlignment="1">
      <alignment horizontal="center"/>
    </xf>
    <xf numFmtId="49" fontId="5" fillId="3" borderId="3" xfId="0" applyNumberFormat="1" applyFont="1" applyFill="1" applyBorder="1" applyAlignment="1">
      <alignment horizontal="center"/>
    </xf>
    <xf numFmtId="49" fontId="8" fillId="9" borderId="1" xfId="0" applyNumberFormat="1" applyFont="1" applyFill="1" applyBorder="1" applyAlignment="1">
      <alignment horizontal="center"/>
    </xf>
    <xf numFmtId="49" fontId="3" fillId="2" borderId="1" xfId="0" applyNumberFormat="1" applyFont="1" applyFill="1" applyBorder="1" applyAlignment="1">
      <alignment horizontal="center"/>
    </xf>
    <xf numFmtId="49" fontId="6" fillId="7" borderId="1" xfId="0" applyNumberFormat="1" applyFont="1" applyFill="1" applyBorder="1" applyAlignment="1">
      <alignment horizontal="center"/>
    </xf>
    <xf numFmtId="49" fontId="6" fillId="7" borderId="2" xfId="0" applyNumberFormat="1" applyFont="1" applyFill="1" applyBorder="1" applyAlignment="1">
      <alignment horizontal="center"/>
    </xf>
    <xf numFmtId="49" fontId="6" fillId="7" borderId="5" xfId="0" applyNumberFormat="1" applyFont="1" applyFill="1" applyBorder="1" applyAlignment="1">
      <alignment horizontal="center"/>
    </xf>
    <xf numFmtId="49" fontId="6" fillId="7" borderId="4" xfId="0" applyNumberFormat="1" applyFont="1" applyFill="1" applyBorder="1" applyAlignment="1">
      <alignment horizontal="center"/>
    </xf>
    <xf numFmtId="49" fontId="5" fillId="7" borderId="1" xfId="0" applyNumberFormat="1" applyFont="1" applyFill="1" applyBorder="1" applyAlignment="1">
      <alignment horizontal="center"/>
    </xf>
    <xf numFmtId="49" fontId="12" fillId="7" borderId="1" xfId="0" applyNumberFormat="1" applyFont="1" applyFill="1" applyBorder="1" applyAlignment="1">
      <alignment horizontal="center"/>
    </xf>
    <xf numFmtId="49" fontId="7" fillId="7" borderId="1" xfId="0" applyNumberFormat="1" applyFont="1" applyFill="1" applyBorder="1" applyAlignment="1">
      <alignment horizontal="center"/>
    </xf>
    <xf numFmtId="49" fontId="12" fillId="0" borderId="1" xfId="0" applyNumberFormat="1" applyFont="1" applyFill="1" applyBorder="1" applyAlignment="1">
      <alignment horizontal="center"/>
    </xf>
    <xf numFmtId="49" fontId="5" fillId="0" borderId="1" xfId="0" applyNumberFormat="1" applyFont="1" applyFill="1" applyBorder="1" applyAlignment="1">
      <alignment horizontal="center"/>
    </xf>
    <xf numFmtId="49" fontId="6" fillId="3" borderId="1" xfId="0" applyNumberFormat="1" applyFont="1" applyFill="1" applyBorder="1" applyAlignment="1">
      <alignment horizontal="center"/>
    </xf>
    <xf numFmtId="49" fontId="0" fillId="0" borderId="0" xfId="0" applyNumberFormat="1" applyAlignment="1">
      <alignment horizontal="center"/>
    </xf>
    <xf numFmtId="49" fontId="5" fillId="4" borderId="2" xfId="0" applyNumberFormat="1" applyFont="1" applyFill="1" applyBorder="1" applyAlignment="1">
      <alignment horizontal="center"/>
    </xf>
    <xf numFmtId="49" fontId="2" fillId="0" borderId="0" xfId="0" applyNumberFormat="1" applyFont="1" applyBorder="1" applyAlignment="1">
      <alignment horizontal="center"/>
    </xf>
    <xf numFmtId="4"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8" borderId="6" xfId="0" applyNumberFormat="1" applyFont="1" applyFill="1" applyBorder="1" applyAlignment="1">
      <alignment horizontal="center" vertical="center"/>
    </xf>
    <xf numFmtId="4" fontId="5" fillId="8" borderId="6" xfId="0" applyNumberFormat="1" applyFont="1" applyFill="1" applyBorder="1" applyAlignment="1">
      <alignment horizontal="center" vertical="center"/>
    </xf>
    <xf numFmtId="4" fontId="3" fillId="8" borderId="6" xfId="0" applyNumberFormat="1" applyFont="1" applyFill="1" applyBorder="1" applyAlignment="1">
      <alignment horizontal="center" vertical="center"/>
    </xf>
    <xf numFmtId="49" fontId="6" fillId="3" borderId="5" xfId="0" applyNumberFormat="1" applyFont="1" applyFill="1" applyBorder="1" applyAlignment="1">
      <alignment horizontal="left" wrapText="1"/>
    </xf>
    <xf numFmtId="4" fontId="6" fillId="3" borderId="5" xfId="0" applyNumberFormat="1" applyFont="1" applyFill="1" applyBorder="1" applyAlignment="1">
      <alignment horizontal="center" vertical="center"/>
    </xf>
    <xf numFmtId="49" fontId="6" fillId="3" borderId="7" xfId="0" applyNumberFormat="1" applyFont="1" applyFill="1" applyBorder="1" applyAlignment="1">
      <alignment horizontal="center"/>
    </xf>
    <xf numFmtId="49" fontId="6" fillId="3" borderId="8" xfId="0" applyNumberFormat="1" applyFont="1" applyFill="1" applyBorder="1" applyAlignment="1">
      <alignment horizontal="center"/>
    </xf>
    <xf numFmtId="49" fontId="6" fillId="3" borderId="9" xfId="0" applyNumberFormat="1" applyFont="1" applyFill="1" applyBorder="1" applyAlignment="1">
      <alignment horizontal="center"/>
    </xf>
    <xf numFmtId="4" fontId="6" fillId="3" borderId="5" xfId="0" applyNumberFormat="1" applyFont="1" applyFill="1" applyBorder="1" applyAlignment="1">
      <alignment horizontal="center"/>
    </xf>
    <xf numFmtId="4" fontId="4" fillId="7" borderId="5" xfId="0" applyNumberFormat="1" applyFont="1" applyFill="1" applyBorder="1" applyAlignment="1">
      <alignment horizontal="center" vertical="center"/>
    </xf>
    <xf numFmtId="4" fontId="3" fillId="3" borderId="5" xfId="0" applyNumberFormat="1" applyFont="1" applyFill="1" applyBorder="1" applyAlignment="1">
      <alignment horizontal="center"/>
    </xf>
    <xf numFmtId="49" fontId="4" fillId="10" borderId="5" xfId="0" applyNumberFormat="1" applyFont="1" applyFill="1" applyBorder="1" applyAlignment="1">
      <alignment horizontal="center"/>
    </xf>
    <xf numFmtId="4" fontId="4" fillId="10" borderId="5" xfId="0" applyNumberFormat="1" applyFont="1" applyFill="1" applyBorder="1" applyAlignment="1">
      <alignment horizontal="center" vertical="center"/>
    </xf>
    <xf numFmtId="4" fontId="4" fillId="10" borderId="5" xfId="0" applyNumberFormat="1" applyFont="1" applyFill="1" applyBorder="1" applyAlignment="1">
      <alignment horizontal="center"/>
    </xf>
    <xf numFmtId="49" fontId="4" fillId="7" borderId="5" xfId="0" applyNumberFormat="1" applyFont="1" applyFill="1" applyBorder="1" applyAlignment="1">
      <alignment horizontal="center"/>
    </xf>
    <xf numFmtId="4" fontId="4" fillId="7" borderId="5" xfId="0" applyNumberFormat="1" applyFont="1" applyFill="1" applyBorder="1" applyAlignment="1">
      <alignment horizontal="center"/>
    </xf>
    <xf numFmtId="4" fontId="3" fillId="5" borderId="2" xfId="0" applyNumberFormat="1" applyFont="1" applyFill="1" applyBorder="1" applyAlignment="1">
      <alignment horizontal="center" vertical="center"/>
    </xf>
    <xf numFmtId="4" fontId="3" fillId="3" borderId="1" xfId="0" applyNumberFormat="1" applyFont="1" applyFill="1" applyBorder="1" applyAlignment="1">
      <alignment horizontal="center"/>
    </xf>
    <xf numFmtId="4" fontId="3" fillId="6" borderId="1" xfId="0" applyNumberFormat="1" applyFont="1" applyFill="1" applyBorder="1" applyAlignment="1">
      <alignment horizontal="center" vertical="center"/>
    </xf>
    <xf numFmtId="4" fontId="3" fillId="3" borderId="3" xfId="0" applyNumberFormat="1" applyFont="1" applyFill="1" applyBorder="1" applyAlignment="1">
      <alignment horizontal="center"/>
    </xf>
    <xf numFmtId="4" fontId="3" fillId="7" borderId="1" xfId="0" applyNumberFormat="1" applyFont="1" applyFill="1" applyBorder="1" applyAlignment="1">
      <alignment horizontal="center"/>
    </xf>
    <xf numFmtId="4" fontId="3" fillId="0" borderId="1" xfId="0" applyNumberFormat="1" applyFont="1" applyFill="1" applyBorder="1" applyAlignment="1">
      <alignment horizontal="center"/>
    </xf>
    <xf numFmtId="4" fontId="3" fillId="3" borderId="1" xfId="0" applyNumberFormat="1" applyFont="1" applyFill="1" applyBorder="1" applyAlignment="1">
      <alignment horizontal="center" vertical="center"/>
    </xf>
    <xf numFmtId="4" fontId="17" fillId="0" borderId="0" xfId="0" applyNumberFormat="1" applyFont="1" applyAlignment="1">
      <alignment horizontal="center"/>
    </xf>
    <xf numFmtId="4" fontId="3" fillId="4" borderId="2" xfId="0" applyNumberFormat="1" applyFont="1" applyFill="1" applyBorder="1" applyAlignment="1">
      <alignment horizontal="center"/>
    </xf>
    <xf numFmtId="4" fontId="3" fillId="3" borderId="2" xfId="0" applyNumberFormat="1" applyFont="1" applyFill="1" applyBorder="1" applyAlignment="1">
      <alignment horizontal="center"/>
    </xf>
    <xf numFmtId="49" fontId="6" fillId="3" borderId="10" xfId="0" applyNumberFormat="1" applyFont="1" applyFill="1" applyBorder="1" applyAlignment="1">
      <alignment horizontal="left" wrapText="1"/>
    </xf>
    <xf numFmtId="49" fontId="6" fillId="3" borderId="11" xfId="0" applyNumberFormat="1" applyFont="1" applyFill="1" applyBorder="1" applyAlignment="1">
      <alignment horizontal="center"/>
    </xf>
    <xf numFmtId="4" fontId="6" fillId="3" borderId="10" xfId="0" applyNumberFormat="1" applyFont="1" applyFill="1" applyBorder="1" applyAlignment="1">
      <alignment horizontal="center" vertical="center"/>
    </xf>
    <xf numFmtId="4" fontId="6" fillId="3" borderId="10" xfId="0" applyNumberFormat="1" applyFont="1" applyFill="1" applyBorder="1" applyAlignment="1">
      <alignment horizontal="center"/>
    </xf>
    <xf numFmtId="4" fontId="4" fillId="7" borderId="10" xfId="0" applyNumberFormat="1" applyFont="1" applyFill="1" applyBorder="1" applyAlignment="1">
      <alignment horizontal="center" vertical="center"/>
    </xf>
    <xf numFmtId="4" fontId="3" fillId="3" borderId="10" xfId="0" applyNumberFormat="1" applyFont="1" applyFill="1" applyBorder="1" applyAlignment="1">
      <alignment horizontal="center"/>
    </xf>
    <xf numFmtId="49" fontId="4" fillId="10" borderId="12" xfId="0" applyNumberFormat="1" applyFont="1" applyFill="1" applyBorder="1" applyAlignment="1">
      <alignment horizontal="left" wrapText="1"/>
    </xf>
    <xf numFmtId="49" fontId="4" fillId="10" borderId="13" xfId="0" applyNumberFormat="1" applyFont="1" applyFill="1" applyBorder="1" applyAlignment="1">
      <alignment horizontal="center"/>
    </xf>
    <xf numFmtId="4" fontId="4" fillId="10" borderId="13" xfId="0" applyNumberFormat="1" applyFont="1" applyFill="1" applyBorder="1" applyAlignment="1">
      <alignment horizontal="center" vertical="center"/>
    </xf>
    <xf numFmtId="4" fontId="4" fillId="10" borderId="13" xfId="0" applyNumberFormat="1" applyFont="1" applyFill="1" applyBorder="1" applyAlignment="1">
      <alignment horizontal="center"/>
    </xf>
    <xf numFmtId="4" fontId="3" fillId="10" borderId="14" xfId="0" applyNumberFormat="1" applyFont="1" applyFill="1" applyBorder="1" applyAlignment="1">
      <alignment horizontal="center"/>
    </xf>
    <xf numFmtId="49" fontId="4" fillId="7" borderId="15" xfId="0" applyNumberFormat="1" applyFont="1" applyFill="1" applyBorder="1" applyAlignment="1">
      <alignment horizontal="left" wrapText="1"/>
    </xf>
    <xf numFmtId="4" fontId="3" fillId="7" borderId="16" xfId="0" applyNumberFormat="1" applyFont="1" applyFill="1" applyBorder="1" applyAlignment="1">
      <alignment horizontal="center"/>
    </xf>
    <xf numFmtId="49" fontId="4" fillId="10" borderId="15" xfId="0" applyNumberFormat="1" applyFont="1" applyFill="1" applyBorder="1" applyAlignment="1">
      <alignment horizontal="left" wrapText="1"/>
    </xf>
    <xf numFmtId="4" fontId="3" fillId="10" borderId="16" xfId="0" applyNumberFormat="1" applyFont="1" applyFill="1" applyBorder="1" applyAlignment="1">
      <alignment horizontal="center"/>
    </xf>
    <xf numFmtId="49" fontId="4" fillId="10" borderId="17" xfId="0" applyNumberFormat="1" applyFont="1" applyFill="1" applyBorder="1" applyAlignment="1">
      <alignment horizontal="left" wrapText="1"/>
    </xf>
    <xf numFmtId="49" fontId="4" fillId="10" borderId="18" xfId="0" applyNumberFormat="1" applyFont="1" applyFill="1" applyBorder="1" applyAlignment="1">
      <alignment horizontal="center"/>
    </xf>
    <xf numFmtId="4" fontId="4" fillId="10" borderId="18" xfId="0" applyNumberFormat="1" applyFont="1" applyFill="1" applyBorder="1" applyAlignment="1">
      <alignment horizontal="center" vertical="center"/>
    </xf>
    <xf numFmtId="4" fontId="4" fillId="10" borderId="18" xfId="0" applyNumberFormat="1" applyFont="1" applyFill="1" applyBorder="1" applyAlignment="1">
      <alignment horizontal="center"/>
    </xf>
    <xf numFmtId="4" fontId="3" fillId="10" borderId="19" xfId="0" applyNumberFormat="1" applyFont="1" applyFill="1" applyBorder="1" applyAlignment="1">
      <alignment horizontal="center"/>
    </xf>
    <xf numFmtId="49" fontId="16" fillId="5" borderId="1" xfId="0" applyNumberFormat="1" applyFont="1" applyFill="1" applyBorder="1" applyAlignment="1">
      <alignment horizontal="left" wrapText="1"/>
    </xf>
    <xf numFmtId="49" fontId="16" fillId="7" borderId="1" xfId="0" applyNumberFormat="1" applyFont="1" applyFill="1" applyBorder="1" applyAlignment="1">
      <alignment horizontal="left" wrapText="1"/>
    </xf>
    <xf numFmtId="49" fontId="15" fillId="7" borderId="1" xfId="0" applyNumberFormat="1" applyFont="1" applyFill="1" applyBorder="1" applyAlignment="1">
      <alignment horizontal="center"/>
    </xf>
    <xf numFmtId="4" fontId="15" fillId="7" borderId="1" xfId="0" applyNumberFormat="1" applyFont="1" applyFill="1" applyBorder="1" applyAlignment="1">
      <alignment horizontal="center" vertical="center"/>
    </xf>
    <xf numFmtId="4" fontId="8" fillId="7" borderId="1" xfId="0" applyNumberFormat="1" applyFont="1" applyFill="1" applyBorder="1" applyAlignment="1">
      <alignment horizontal="center" vertical="center"/>
    </xf>
    <xf numFmtId="4" fontId="8" fillId="7" borderId="1" xfId="0" applyNumberFormat="1" applyFont="1" applyFill="1" applyBorder="1" applyAlignment="1">
      <alignment horizontal="center"/>
    </xf>
    <xf numFmtId="49" fontId="20" fillId="11" borderId="0" xfId="0" applyNumberFormat="1" applyFont="1" applyFill="1" applyAlignment="1">
      <alignment wrapText="1"/>
    </xf>
  </cellXfs>
  <cellStyles count="1">
    <cellStyle name="Normální"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73"/>
  <sheetViews>
    <sheetView showGridLines="0" showRowColHeaders="0" tabSelected="1" showWhiteSpace="0" zoomScaleNormal="100" zoomScaleSheetLayoutView="80" zoomScalePageLayoutView="90" workbookViewId="0">
      <pane ySplit="1" topLeftCell="A143" activePane="bottomLeft" state="frozen"/>
      <selection pane="bottomLeft" activeCell="D163" sqref="D163"/>
    </sheetView>
  </sheetViews>
  <sheetFormatPr defaultRowHeight="15" x14ac:dyDescent="0.25"/>
  <cols>
    <col min="1" max="1" width="91" style="1" customWidth="1"/>
    <col min="2" max="2" width="4" style="111" bestFit="1" customWidth="1"/>
    <col min="3" max="3" width="9.42578125" style="45" customWidth="1"/>
    <col min="4" max="4" width="11.7109375" style="45" customWidth="1"/>
    <col min="5" max="5" width="13.140625" style="66" bestFit="1" customWidth="1"/>
    <col min="6" max="6" width="16.42578125" style="45" customWidth="1"/>
    <col min="7" max="7" width="14.28515625" style="66" customWidth="1"/>
    <col min="8" max="8" width="19" style="139" customWidth="1"/>
  </cols>
  <sheetData>
    <row r="1" spans="1:8" ht="16.5" x14ac:dyDescent="0.3">
      <c r="A1" s="162" t="s">
        <v>142</v>
      </c>
      <c r="B1" s="87" t="s">
        <v>23</v>
      </c>
      <c r="C1" s="86" t="s">
        <v>134</v>
      </c>
      <c r="D1" s="86" t="s">
        <v>135</v>
      </c>
      <c r="E1" s="86" t="s">
        <v>18</v>
      </c>
      <c r="F1" s="86" t="s">
        <v>136</v>
      </c>
      <c r="G1" s="86" t="s">
        <v>19</v>
      </c>
      <c r="H1" s="132" t="s">
        <v>138</v>
      </c>
    </row>
    <row r="2" spans="1:8" ht="16.5" x14ac:dyDescent="0.3">
      <c r="A2" s="163"/>
      <c r="B2" s="164"/>
      <c r="C2" s="165"/>
      <c r="D2" s="166"/>
      <c r="E2" s="167"/>
      <c r="F2" s="166"/>
      <c r="G2" s="167"/>
      <c r="H2" s="167"/>
    </row>
    <row r="3" spans="1:8" ht="16.5" x14ac:dyDescent="0.3">
      <c r="A3" s="28" t="s">
        <v>133</v>
      </c>
      <c r="B3" s="94"/>
      <c r="C3" s="29"/>
      <c r="D3" s="35"/>
      <c r="E3" s="49"/>
      <c r="F3" s="35"/>
      <c r="G3" s="49"/>
      <c r="H3" s="49"/>
    </row>
    <row r="4" spans="1:8" ht="15" customHeight="1" x14ac:dyDescent="0.25">
      <c r="A4" s="27" t="s">
        <v>1</v>
      </c>
      <c r="B4" s="95" t="s">
        <v>1</v>
      </c>
      <c r="C4" s="30"/>
      <c r="D4" s="33"/>
      <c r="E4" s="50"/>
      <c r="F4" s="33"/>
      <c r="G4" s="50"/>
      <c r="H4" s="133"/>
    </row>
    <row r="5" spans="1:8" x14ac:dyDescent="0.25">
      <c r="A5" s="13" t="s">
        <v>132</v>
      </c>
      <c r="B5" s="90" t="s">
        <v>124</v>
      </c>
      <c r="C5" s="91" t="s">
        <v>124</v>
      </c>
      <c r="D5" s="91" t="s">
        <v>124</v>
      </c>
      <c r="E5" s="91" t="s">
        <v>124</v>
      </c>
      <c r="F5" s="91" t="s">
        <v>124</v>
      </c>
      <c r="G5" s="91" t="s">
        <v>124</v>
      </c>
      <c r="H5" s="77" t="s">
        <v>124</v>
      </c>
    </row>
    <row r="6" spans="1:8" x14ac:dyDescent="0.25">
      <c r="A6" s="9" t="s">
        <v>131</v>
      </c>
      <c r="B6" s="92" t="s">
        <v>124</v>
      </c>
      <c r="C6" s="93" t="s">
        <v>124</v>
      </c>
      <c r="D6" s="93" t="s">
        <v>124</v>
      </c>
      <c r="E6" s="93" t="s">
        <v>124</v>
      </c>
      <c r="F6" s="93" t="s">
        <v>124</v>
      </c>
      <c r="G6" s="93" t="s">
        <v>124</v>
      </c>
      <c r="H6" s="134" t="s">
        <v>124</v>
      </c>
    </row>
    <row r="7" spans="1:8" x14ac:dyDescent="0.25">
      <c r="A7" s="8" t="s">
        <v>130</v>
      </c>
      <c r="B7" s="96" t="s">
        <v>2</v>
      </c>
      <c r="C7" s="33">
        <v>3</v>
      </c>
      <c r="D7" s="80">
        <v>0</v>
      </c>
      <c r="E7" s="55">
        <f>SUM(C7*D7)</f>
        <v>0</v>
      </c>
      <c r="F7" s="80">
        <v>0</v>
      </c>
      <c r="G7" s="61">
        <f>SUM(C7*F7)</f>
        <v>0</v>
      </c>
      <c r="H7" s="133">
        <f>SUM(E7+G7)</f>
        <v>0</v>
      </c>
    </row>
    <row r="8" spans="1:8" x14ac:dyDescent="0.25">
      <c r="A8" s="9" t="s">
        <v>129</v>
      </c>
      <c r="B8" s="92" t="s">
        <v>124</v>
      </c>
      <c r="C8" s="93" t="s">
        <v>124</v>
      </c>
      <c r="D8" s="93" t="s">
        <v>124</v>
      </c>
      <c r="E8" s="93" t="s">
        <v>124</v>
      </c>
      <c r="F8" s="93" t="s">
        <v>124</v>
      </c>
      <c r="G8" s="93" t="s">
        <v>124</v>
      </c>
      <c r="H8" s="134" t="s">
        <v>124</v>
      </c>
    </row>
    <row r="9" spans="1:8" x14ac:dyDescent="0.25">
      <c r="A9" s="8" t="s">
        <v>128</v>
      </c>
      <c r="B9" s="96" t="s">
        <v>6</v>
      </c>
      <c r="C9" s="33">
        <v>10</v>
      </c>
      <c r="D9" s="33" t="s">
        <v>124</v>
      </c>
      <c r="E9" s="50" t="s">
        <v>124</v>
      </c>
      <c r="F9" s="81">
        <v>0</v>
      </c>
      <c r="G9" s="61">
        <f t="shared" ref="G9:G14" si="0">C9*F9</f>
        <v>0</v>
      </c>
      <c r="H9" s="133">
        <f>SUM(G9+0)</f>
        <v>0</v>
      </c>
    </row>
    <row r="10" spans="1:8" x14ac:dyDescent="0.25">
      <c r="A10" s="8" t="s">
        <v>127</v>
      </c>
      <c r="B10" s="96" t="s">
        <v>6</v>
      </c>
      <c r="C10" s="33">
        <v>20</v>
      </c>
      <c r="D10" s="33" t="s">
        <v>124</v>
      </c>
      <c r="E10" s="50" t="s">
        <v>124</v>
      </c>
      <c r="F10" s="81">
        <v>0</v>
      </c>
      <c r="G10" s="61">
        <f t="shared" si="0"/>
        <v>0</v>
      </c>
      <c r="H10" s="133">
        <f t="shared" ref="H10:H14" si="1">SUM(G10+0)</f>
        <v>0</v>
      </c>
    </row>
    <row r="11" spans="1:8" x14ac:dyDescent="0.25">
      <c r="A11" s="8" t="s">
        <v>126</v>
      </c>
      <c r="B11" s="96" t="s">
        <v>6</v>
      </c>
      <c r="C11" s="33">
        <v>5</v>
      </c>
      <c r="D11" s="33" t="s">
        <v>124</v>
      </c>
      <c r="E11" s="50" t="s">
        <v>124</v>
      </c>
      <c r="F11" s="81">
        <v>0</v>
      </c>
      <c r="G11" s="61">
        <f t="shared" si="0"/>
        <v>0</v>
      </c>
      <c r="H11" s="133">
        <f t="shared" si="1"/>
        <v>0</v>
      </c>
    </row>
    <row r="12" spans="1:8" x14ac:dyDescent="0.25">
      <c r="A12" s="8" t="s">
        <v>125</v>
      </c>
      <c r="B12" s="96" t="s">
        <v>6</v>
      </c>
      <c r="C12" s="33">
        <v>20</v>
      </c>
      <c r="D12" s="33" t="s">
        <v>124</v>
      </c>
      <c r="E12" s="50" t="s">
        <v>124</v>
      </c>
      <c r="F12" s="81">
        <v>0</v>
      </c>
      <c r="G12" s="61">
        <f t="shared" si="0"/>
        <v>0</v>
      </c>
      <c r="H12" s="133">
        <f t="shared" si="1"/>
        <v>0</v>
      </c>
    </row>
    <row r="13" spans="1:8" x14ac:dyDescent="0.25">
      <c r="A13" s="8" t="s">
        <v>4</v>
      </c>
      <c r="B13" s="96" t="s">
        <v>124</v>
      </c>
      <c r="C13" s="33">
        <v>1</v>
      </c>
      <c r="D13" s="33" t="s">
        <v>124</v>
      </c>
      <c r="E13" s="50" t="s">
        <v>124</v>
      </c>
      <c r="F13" s="81">
        <v>0</v>
      </c>
      <c r="G13" s="61">
        <f t="shared" si="0"/>
        <v>0</v>
      </c>
      <c r="H13" s="133">
        <f t="shared" si="1"/>
        <v>0</v>
      </c>
    </row>
    <row r="14" spans="1:8" x14ac:dyDescent="0.25">
      <c r="A14" s="8" t="s">
        <v>123</v>
      </c>
      <c r="B14" s="96" t="s">
        <v>6</v>
      </c>
      <c r="C14" s="33">
        <v>8</v>
      </c>
      <c r="D14" s="33" t="s">
        <v>124</v>
      </c>
      <c r="E14" s="50" t="s">
        <v>124</v>
      </c>
      <c r="F14" s="81">
        <v>0</v>
      </c>
      <c r="G14" s="61">
        <f t="shared" si="0"/>
        <v>0</v>
      </c>
      <c r="H14" s="133">
        <f t="shared" si="1"/>
        <v>0</v>
      </c>
    </row>
    <row r="15" spans="1:8" x14ac:dyDescent="0.25">
      <c r="A15" s="9" t="s">
        <v>122</v>
      </c>
      <c r="B15" s="92" t="s">
        <v>124</v>
      </c>
      <c r="C15" s="93" t="s">
        <v>124</v>
      </c>
      <c r="D15" s="93" t="s">
        <v>124</v>
      </c>
      <c r="E15" s="93" t="s">
        <v>124</v>
      </c>
      <c r="F15" s="93" t="s">
        <v>124</v>
      </c>
      <c r="G15" s="93" t="s">
        <v>124</v>
      </c>
      <c r="H15" s="134" t="s">
        <v>124</v>
      </c>
    </row>
    <row r="16" spans="1:8" x14ac:dyDescent="0.25">
      <c r="A16" s="8" t="s">
        <v>121</v>
      </c>
      <c r="B16" s="96" t="s">
        <v>6</v>
      </c>
      <c r="C16" s="33">
        <v>8</v>
      </c>
      <c r="D16" s="33" t="s">
        <v>124</v>
      </c>
      <c r="E16" s="50" t="s">
        <v>124</v>
      </c>
      <c r="F16" s="81">
        <v>0</v>
      </c>
      <c r="G16" s="61">
        <f>C16*F16</f>
        <v>0</v>
      </c>
      <c r="H16" s="133">
        <f>SUM(G16+0)</f>
        <v>0</v>
      </c>
    </row>
    <row r="17" spans="1:8" x14ac:dyDescent="0.25">
      <c r="A17" s="8" t="s">
        <v>120</v>
      </c>
      <c r="B17" s="96" t="s">
        <v>6</v>
      </c>
      <c r="C17" s="33">
        <v>8</v>
      </c>
      <c r="D17" s="33" t="s">
        <v>124</v>
      </c>
      <c r="E17" s="50" t="s">
        <v>124</v>
      </c>
      <c r="F17" s="81">
        <v>0</v>
      </c>
      <c r="G17" s="61">
        <f>C17*F17</f>
        <v>0</v>
      </c>
      <c r="H17" s="133">
        <f>SUM(G17+0)</f>
        <v>0</v>
      </c>
    </row>
    <row r="18" spans="1:8" ht="15" customHeight="1" x14ac:dyDescent="0.25">
      <c r="A18" s="14" t="s">
        <v>1</v>
      </c>
      <c r="B18" s="98" t="s">
        <v>1</v>
      </c>
      <c r="C18" s="34"/>
      <c r="D18" s="34"/>
      <c r="E18" s="53"/>
      <c r="F18" s="34"/>
      <c r="G18" s="53"/>
      <c r="H18" s="135"/>
    </row>
    <row r="19" spans="1:8" ht="16.5" x14ac:dyDescent="0.3">
      <c r="A19" s="26" t="s">
        <v>119</v>
      </c>
      <c r="B19" s="99" t="s">
        <v>1</v>
      </c>
      <c r="C19" s="35"/>
      <c r="D19" s="35"/>
      <c r="E19" s="49"/>
      <c r="F19" s="35"/>
      <c r="G19" s="49"/>
      <c r="H19" s="49"/>
    </row>
    <row r="20" spans="1:8" x14ac:dyDescent="0.25">
      <c r="A20" s="4" t="s">
        <v>118</v>
      </c>
      <c r="B20" s="115" t="s">
        <v>124</v>
      </c>
      <c r="C20" s="114" t="s">
        <v>124</v>
      </c>
      <c r="D20" s="114" t="s">
        <v>124</v>
      </c>
      <c r="E20" s="114" t="s">
        <v>124</v>
      </c>
      <c r="F20" s="114" t="s">
        <v>124</v>
      </c>
      <c r="G20" s="114" t="s">
        <v>124</v>
      </c>
      <c r="H20" s="36" t="s">
        <v>124</v>
      </c>
    </row>
    <row r="21" spans="1:8" x14ac:dyDescent="0.25">
      <c r="A21" s="13" t="s">
        <v>117</v>
      </c>
      <c r="B21" s="90" t="s">
        <v>124</v>
      </c>
      <c r="C21" s="91" t="s">
        <v>124</v>
      </c>
      <c r="D21" s="91" t="s">
        <v>124</v>
      </c>
      <c r="E21" s="91" t="s">
        <v>124</v>
      </c>
      <c r="F21" s="91" t="s">
        <v>124</v>
      </c>
      <c r="G21" s="91" t="s">
        <v>124</v>
      </c>
      <c r="H21" s="77" t="s">
        <v>124</v>
      </c>
    </row>
    <row r="22" spans="1:8" x14ac:dyDescent="0.25">
      <c r="A22" s="21" t="s">
        <v>116</v>
      </c>
      <c r="B22" s="101" t="s">
        <v>2</v>
      </c>
      <c r="C22" s="37">
        <v>1</v>
      </c>
      <c r="D22" s="81">
        <v>0</v>
      </c>
      <c r="E22" s="55">
        <f t="shared" ref="E22:E30" si="2">C22*D22</f>
        <v>0</v>
      </c>
      <c r="F22" s="78" t="s">
        <v>124</v>
      </c>
      <c r="G22" s="73" t="s">
        <v>124</v>
      </c>
      <c r="H22" s="136">
        <f>SUM(D22+0)</f>
        <v>0</v>
      </c>
    </row>
    <row r="23" spans="1:8" s="18" customFormat="1" x14ac:dyDescent="0.25">
      <c r="A23" s="21" t="s">
        <v>115</v>
      </c>
      <c r="B23" s="101" t="s">
        <v>2</v>
      </c>
      <c r="C23" s="37">
        <v>1</v>
      </c>
      <c r="D23" s="81">
        <v>0</v>
      </c>
      <c r="E23" s="55">
        <f t="shared" si="2"/>
        <v>0</v>
      </c>
      <c r="F23" s="78" t="s">
        <v>124</v>
      </c>
      <c r="G23" s="73" t="s">
        <v>124</v>
      </c>
      <c r="H23" s="136">
        <f t="shared" ref="H23:H30" si="3">SUM(D23+0)</f>
        <v>0</v>
      </c>
    </row>
    <row r="24" spans="1:8" s="18" customFormat="1" x14ac:dyDescent="0.25">
      <c r="A24" s="21" t="s">
        <v>114</v>
      </c>
      <c r="B24" s="101" t="s">
        <v>2</v>
      </c>
      <c r="C24" s="37">
        <v>1</v>
      </c>
      <c r="D24" s="81">
        <v>0</v>
      </c>
      <c r="E24" s="55">
        <f t="shared" si="2"/>
        <v>0</v>
      </c>
      <c r="F24" s="78" t="s">
        <v>124</v>
      </c>
      <c r="G24" s="73" t="s">
        <v>124</v>
      </c>
      <c r="H24" s="136">
        <f t="shared" si="3"/>
        <v>0</v>
      </c>
    </row>
    <row r="25" spans="1:8" s="18" customFormat="1" x14ac:dyDescent="0.25">
      <c r="A25" s="21" t="s">
        <v>107</v>
      </c>
      <c r="B25" s="101" t="s">
        <v>2</v>
      </c>
      <c r="C25" s="37">
        <v>1</v>
      </c>
      <c r="D25" s="81">
        <v>0</v>
      </c>
      <c r="E25" s="55">
        <f t="shared" si="2"/>
        <v>0</v>
      </c>
      <c r="F25" s="78" t="s">
        <v>124</v>
      </c>
      <c r="G25" s="73" t="s">
        <v>124</v>
      </c>
      <c r="H25" s="136">
        <f t="shared" si="3"/>
        <v>0</v>
      </c>
    </row>
    <row r="26" spans="1:8" s="18" customFormat="1" x14ac:dyDescent="0.25">
      <c r="A26" s="21" t="s">
        <v>105</v>
      </c>
      <c r="B26" s="101" t="s">
        <v>2</v>
      </c>
      <c r="C26" s="37">
        <v>1</v>
      </c>
      <c r="D26" s="81">
        <v>0</v>
      </c>
      <c r="E26" s="55">
        <f t="shared" si="2"/>
        <v>0</v>
      </c>
      <c r="F26" s="78" t="s">
        <v>124</v>
      </c>
      <c r="G26" s="73" t="s">
        <v>124</v>
      </c>
      <c r="H26" s="136">
        <f t="shared" si="3"/>
        <v>0</v>
      </c>
    </row>
    <row r="27" spans="1:8" s="18" customFormat="1" x14ac:dyDescent="0.25">
      <c r="A27" s="21" t="s">
        <v>102</v>
      </c>
      <c r="B27" s="101" t="s">
        <v>2</v>
      </c>
      <c r="C27" s="37">
        <v>1</v>
      </c>
      <c r="D27" s="81">
        <v>0</v>
      </c>
      <c r="E27" s="55">
        <f t="shared" si="2"/>
        <v>0</v>
      </c>
      <c r="F27" s="78" t="s">
        <v>124</v>
      </c>
      <c r="G27" s="73" t="s">
        <v>124</v>
      </c>
      <c r="H27" s="136">
        <f t="shared" si="3"/>
        <v>0</v>
      </c>
    </row>
    <row r="28" spans="1:8" s="18" customFormat="1" x14ac:dyDescent="0.25">
      <c r="A28" s="21" t="s">
        <v>101</v>
      </c>
      <c r="B28" s="101" t="s">
        <v>2</v>
      </c>
      <c r="C28" s="37">
        <v>1</v>
      </c>
      <c r="D28" s="81">
        <v>0</v>
      </c>
      <c r="E28" s="55">
        <f t="shared" si="2"/>
        <v>0</v>
      </c>
      <c r="F28" s="78" t="s">
        <v>124</v>
      </c>
      <c r="G28" s="73" t="s">
        <v>124</v>
      </c>
      <c r="H28" s="136">
        <f t="shared" si="3"/>
        <v>0</v>
      </c>
    </row>
    <row r="29" spans="1:8" s="18" customFormat="1" x14ac:dyDescent="0.25">
      <c r="A29" s="21" t="s">
        <v>97</v>
      </c>
      <c r="B29" s="101" t="s">
        <v>2</v>
      </c>
      <c r="C29" s="37">
        <v>1</v>
      </c>
      <c r="D29" s="81">
        <v>0</v>
      </c>
      <c r="E29" s="55">
        <f t="shared" si="2"/>
        <v>0</v>
      </c>
      <c r="F29" s="78" t="s">
        <v>124</v>
      </c>
      <c r="G29" s="73" t="s">
        <v>124</v>
      </c>
      <c r="H29" s="136">
        <f t="shared" si="3"/>
        <v>0</v>
      </c>
    </row>
    <row r="30" spans="1:8" s="18" customFormat="1" ht="15.75" thickBot="1" x14ac:dyDescent="0.3">
      <c r="A30" s="24" t="s">
        <v>96</v>
      </c>
      <c r="B30" s="102" t="s">
        <v>2</v>
      </c>
      <c r="C30" s="38">
        <v>1</v>
      </c>
      <c r="D30" s="82">
        <v>0</v>
      </c>
      <c r="E30" s="56">
        <f t="shared" si="2"/>
        <v>0</v>
      </c>
      <c r="F30" s="78" t="s">
        <v>124</v>
      </c>
      <c r="G30" s="73" t="s">
        <v>124</v>
      </c>
      <c r="H30" s="136">
        <f t="shared" si="3"/>
        <v>0</v>
      </c>
    </row>
    <row r="31" spans="1:8" s="18" customFormat="1" x14ac:dyDescent="0.25">
      <c r="A31" s="25" t="s">
        <v>141</v>
      </c>
      <c r="B31" s="116" t="s">
        <v>124</v>
      </c>
      <c r="C31" s="117" t="s">
        <v>124</v>
      </c>
      <c r="D31" s="117" t="s">
        <v>124</v>
      </c>
      <c r="E31" s="117" t="s">
        <v>124</v>
      </c>
      <c r="F31" s="117" t="s">
        <v>124</v>
      </c>
      <c r="G31" s="117" t="s">
        <v>124</v>
      </c>
      <c r="H31" s="118" t="s">
        <v>124</v>
      </c>
    </row>
    <row r="32" spans="1:8" s="18" customFormat="1" x14ac:dyDescent="0.25">
      <c r="A32" s="21" t="s">
        <v>112</v>
      </c>
      <c r="B32" s="101" t="s">
        <v>2</v>
      </c>
      <c r="C32" s="37">
        <v>2</v>
      </c>
      <c r="D32" s="81">
        <v>0</v>
      </c>
      <c r="E32" s="55">
        <f t="shared" ref="E32:E46" si="4">C32*D32</f>
        <v>0</v>
      </c>
      <c r="F32" s="78" t="s">
        <v>124</v>
      </c>
      <c r="G32" s="73" t="s">
        <v>124</v>
      </c>
      <c r="H32" s="136">
        <f>SUM(E32+0)</f>
        <v>0</v>
      </c>
    </row>
    <row r="33" spans="1:8" s="18" customFormat="1" x14ac:dyDescent="0.25">
      <c r="A33" s="21" t="s">
        <v>115</v>
      </c>
      <c r="B33" s="101" t="s">
        <v>2</v>
      </c>
      <c r="C33" s="37">
        <v>2</v>
      </c>
      <c r="D33" s="81">
        <v>0</v>
      </c>
      <c r="E33" s="55">
        <f t="shared" si="4"/>
        <v>0</v>
      </c>
      <c r="F33" s="78" t="s">
        <v>124</v>
      </c>
      <c r="G33" s="73" t="s">
        <v>124</v>
      </c>
      <c r="H33" s="136">
        <f t="shared" ref="H33:H46" si="5">SUM(E33+0)</f>
        <v>0</v>
      </c>
    </row>
    <row r="34" spans="1:8" s="18" customFormat="1" x14ac:dyDescent="0.25">
      <c r="A34" s="21" t="s">
        <v>114</v>
      </c>
      <c r="B34" s="101" t="s">
        <v>2</v>
      </c>
      <c r="C34" s="37">
        <v>2</v>
      </c>
      <c r="D34" s="81">
        <v>0</v>
      </c>
      <c r="E34" s="55">
        <f t="shared" si="4"/>
        <v>0</v>
      </c>
      <c r="F34" s="78" t="s">
        <v>124</v>
      </c>
      <c r="G34" s="73" t="s">
        <v>124</v>
      </c>
      <c r="H34" s="136">
        <f t="shared" si="5"/>
        <v>0</v>
      </c>
    </row>
    <row r="35" spans="1:8" s="18" customFormat="1" x14ac:dyDescent="0.25">
      <c r="A35" s="21" t="s">
        <v>107</v>
      </c>
      <c r="B35" s="101" t="s">
        <v>2</v>
      </c>
      <c r="C35" s="37">
        <v>1</v>
      </c>
      <c r="D35" s="81">
        <v>0</v>
      </c>
      <c r="E35" s="55">
        <f t="shared" si="4"/>
        <v>0</v>
      </c>
      <c r="F35" s="78" t="s">
        <v>124</v>
      </c>
      <c r="G35" s="73" t="s">
        <v>124</v>
      </c>
      <c r="H35" s="136">
        <f t="shared" si="5"/>
        <v>0</v>
      </c>
    </row>
    <row r="36" spans="1:8" s="18" customFormat="1" x14ac:dyDescent="0.25">
      <c r="A36" s="21" t="s">
        <v>106</v>
      </c>
      <c r="B36" s="101" t="s">
        <v>2</v>
      </c>
      <c r="C36" s="37">
        <v>1</v>
      </c>
      <c r="D36" s="81">
        <v>0</v>
      </c>
      <c r="E36" s="55">
        <f t="shared" si="4"/>
        <v>0</v>
      </c>
      <c r="F36" s="78" t="s">
        <v>124</v>
      </c>
      <c r="G36" s="73" t="s">
        <v>124</v>
      </c>
      <c r="H36" s="136">
        <f t="shared" si="5"/>
        <v>0</v>
      </c>
    </row>
    <row r="37" spans="1:8" s="18" customFormat="1" x14ac:dyDescent="0.25">
      <c r="A37" s="21" t="s">
        <v>105</v>
      </c>
      <c r="B37" s="101" t="s">
        <v>2</v>
      </c>
      <c r="C37" s="37">
        <v>2</v>
      </c>
      <c r="D37" s="81">
        <v>0</v>
      </c>
      <c r="E37" s="55">
        <f t="shared" si="4"/>
        <v>0</v>
      </c>
      <c r="F37" s="78" t="s">
        <v>124</v>
      </c>
      <c r="G37" s="73" t="s">
        <v>124</v>
      </c>
      <c r="H37" s="136">
        <f t="shared" si="5"/>
        <v>0</v>
      </c>
    </row>
    <row r="38" spans="1:8" s="18" customFormat="1" x14ac:dyDescent="0.25">
      <c r="A38" s="21" t="s">
        <v>103</v>
      </c>
      <c r="B38" s="101" t="s">
        <v>2</v>
      </c>
      <c r="C38" s="37">
        <v>2</v>
      </c>
      <c r="D38" s="81">
        <v>0</v>
      </c>
      <c r="E38" s="55">
        <f t="shared" si="4"/>
        <v>0</v>
      </c>
      <c r="F38" s="78" t="s">
        <v>124</v>
      </c>
      <c r="G38" s="73" t="s">
        <v>124</v>
      </c>
      <c r="H38" s="136">
        <f t="shared" si="5"/>
        <v>0</v>
      </c>
    </row>
    <row r="39" spans="1:8" s="18" customFormat="1" x14ac:dyDescent="0.25">
      <c r="A39" s="24" t="s">
        <v>102</v>
      </c>
      <c r="B39" s="102" t="s">
        <v>2</v>
      </c>
      <c r="C39" s="38">
        <v>3</v>
      </c>
      <c r="D39" s="82">
        <v>0</v>
      </c>
      <c r="E39" s="56">
        <f t="shared" si="4"/>
        <v>0</v>
      </c>
      <c r="F39" s="78" t="s">
        <v>124</v>
      </c>
      <c r="G39" s="73" t="s">
        <v>124</v>
      </c>
      <c r="H39" s="136">
        <f t="shared" si="5"/>
        <v>0</v>
      </c>
    </row>
    <row r="40" spans="1:8" s="18" customFormat="1" x14ac:dyDescent="0.25">
      <c r="A40" s="23" t="s">
        <v>101</v>
      </c>
      <c r="B40" s="103" t="s">
        <v>2</v>
      </c>
      <c r="C40" s="39">
        <v>2</v>
      </c>
      <c r="D40" s="83">
        <v>0</v>
      </c>
      <c r="E40" s="57">
        <f t="shared" si="4"/>
        <v>0</v>
      </c>
      <c r="F40" s="78" t="s">
        <v>124</v>
      </c>
      <c r="G40" s="73" t="s">
        <v>124</v>
      </c>
      <c r="H40" s="136">
        <f t="shared" si="5"/>
        <v>0</v>
      </c>
    </row>
    <row r="41" spans="1:8" s="18" customFormat="1" x14ac:dyDescent="0.25">
      <c r="A41" s="22" t="s">
        <v>100</v>
      </c>
      <c r="B41" s="104" t="s">
        <v>2</v>
      </c>
      <c r="C41" s="40">
        <v>2</v>
      </c>
      <c r="D41" s="84">
        <v>0</v>
      </c>
      <c r="E41" s="58">
        <f t="shared" si="4"/>
        <v>0</v>
      </c>
      <c r="F41" s="78" t="s">
        <v>124</v>
      </c>
      <c r="G41" s="73" t="s">
        <v>124</v>
      </c>
      <c r="H41" s="136">
        <f t="shared" si="5"/>
        <v>0</v>
      </c>
    </row>
    <row r="42" spans="1:8" s="18" customFormat="1" x14ac:dyDescent="0.25">
      <c r="A42" s="21" t="s">
        <v>99</v>
      </c>
      <c r="B42" s="101" t="s">
        <v>2</v>
      </c>
      <c r="C42" s="37">
        <v>2</v>
      </c>
      <c r="D42" s="81">
        <v>0</v>
      </c>
      <c r="E42" s="55">
        <f t="shared" si="4"/>
        <v>0</v>
      </c>
      <c r="F42" s="78" t="s">
        <v>124</v>
      </c>
      <c r="G42" s="73" t="s">
        <v>124</v>
      </c>
      <c r="H42" s="136">
        <f t="shared" si="5"/>
        <v>0</v>
      </c>
    </row>
    <row r="43" spans="1:8" s="18" customFormat="1" x14ac:dyDescent="0.25">
      <c r="A43" s="21" t="s">
        <v>98</v>
      </c>
      <c r="B43" s="101" t="s">
        <v>2</v>
      </c>
      <c r="C43" s="37">
        <v>20</v>
      </c>
      <c r="D43" s="81">
        <v>0</v>
      </c>
      <c r="E43" s="55">
        <f t="shared" si="4"/>
        <v>0</v>
      </c>
      <c r="F43" s="78" t="s">
        <v>124</v>
      </c>
      <c r="G43" s="73" t="s">
        <v>124</v>
      </c>
      <c r="H43" s="136">
        <f t="shared" si="5"/>
        <v>0</v>
      </c>
    </row>
    <row r="44" spans="1:8" s="18" customFormat="1" x14ac:dyDescent="0.25">
      <c r="A44" s="21" t="s">
        <v>97</v>
      </c>
      <c r="B44" s="101" t="s">
        <v>2</v>
      </c>
      <c r="C44" s="37">
        <v>2</v>
      </c>
      <c r="D44" s="81">
        <v>0</v>
      </c>
      <c r="E44" s="55">
        <f t="shared" si="4"/>
        <v>0</v>
      </c>
      <c r="F44" s="78" t="s">
        <v>124</v>
      </c>
      <c r="G44" s="73" t="s">
        <v>124</v>
      </c>
      <c r="H44" s="136">
        <f t="shared" si="5"/>
        <v>0</v>
      </c>
    </row>
    <row r="45" spans="1:8" s="18" customFormat="1" x14ac:dyDescent="0.25">
      <c r="A45" s="21" t="s">
        <v>96</v>
      </c>
      <c r="B45" s="101" t="s">
        <v>2</v>
      </c>
      <c r="C45" s="37">
        <v>1</v>
      </c>
      <c r="D45" s="81">
        <v>0</v>
      </c>
      <c r="E45" s="55">
        <f t="shared" si="4"/>
        <v>0</v>
      </c>
      <c r="F45" s="78" t="s">
        <v>124</v>
      </c>
      <c r="G45" s="73" t="s">
        <v>124</v>
      </c>
      <c r="H45" s="136">
        <f t="shared" si="5"/>
        <v>0</v>
      </c>
    </row>
    <row r="46" spans="1:8" s="18" customFormat="1" ht="15.75" thickBot="1" x14ac:dyDescent="0.3">
      <c r="A46" s="21" t="s">
        <v>95</v>
      </c>
      <c r="B46" s="101" t="s">
        <v>2</v>
      </c>
      <c r="C46" s="37">
        <v>8</v>
      </c>
      <c r="D46" s="81">
        <v>0</v>
      </c>
      <c r="E46" s="55">
        <f t="shared" si="4"/>
        <v>0</v>
      </c>
      <c r="F46" s="78" t="s">
        <v>124</v>
      </c>
      <c r="G46" s="73" t="s">
        <v>124</v>
      </c>
      <c r="H46" s="136">
        <f t="shared" si="5"/>
        <v>0</v>
      </c>
    </row>
    <row r="47" spans="1:8" s="18" customFormat="1" x14ac:dyDescent="0.25">
      <c r="A47" s="25" t="s">
        <v>113</v>
      </c>
      <c r="B47" s="116" t="s">
        <v>124</v>
      </c>
      <c r="C47" s="117" t="s">
        <v>124</v>
      </c>
      <c r="D47" s="117" t="s">
        <v>124</v>
      </c>
      <c r="E47" s="117" t="s">
        <v>124</v>
      </c>
      <c r="F47" s="117" t="s">
        <v>124</v>
      </c>
      <c r="G47" s="117" t="s">
        <v>124</v>
      </c>
      <c r="H47" s="118" t="s">
        <v>124</v>
      </c>
    </row>
    <row r="48" spans="1:8" s="18" customFormat="1" x14ac:dyDescent="0.25">
      <c r="A48" s="21" t="s">
        <v>112</v>
      </c>
      <c r="B48" s="101" t="s">
        <v>2</v>
      </c>
      <c r="C48" s="37">
        <v>3</v>
      </c>
      <c r="D48" s="81">
        <v>0</v>
      </c>
      <c r="E48" s="55">
        <f t="shared" ref="E48:E71" si="6">C48*D48</f>
        <v>0</v>
      </c>
      <c r="F48" s="78" t="s">
        <v>124</v>
      </c>
      <c r="G48" s="73" t="s">
        <v>124</v>
      </c>
      <c r="H48" s="136">
        <f>SUM(E48+0)</f>
        <v>0</v>
      </c>
    </row>
    <row r="49" spans="1:8" s="18" customFormat="1" x14ac:dyDescent="0.25">
      <c r="A49" s="21" t="s">
        <v>111</v>
      </c>
      <c r="B49" s="101" t="s">
        <v>2</v>
      </c>
      <c r="C49" s="37">
        <v>3</v>
      </c>
      <c r="D49" s="81">
        <v>0</v>
      </c>
      <c r="E49" s="55">
        <f t="shared" si="6"/>
        <v>0</v>
      </c>
      <c r="F49" s="78" t="s">
        <v>124</v>
      </c>
      <c r="G49" s="73" t="s">
        <v>124</v>
      </c>
      <c r="H49" s="136">
        <f t="shared" ref="H49:H65" si="7">SUM(E49+0)</f>
        <v>0</v>
      </c>
    </row>
    <row r="50" spans="1:8" s="18" customFormat="1" x14ac:dyDescent="0.25">
      <c r="A50" s="21" t="s">
        <v>110</v>
      </c>
      <c r="B50" s="101" t="s">
        <v>2</v>
      </c>
      <c r="C50" s="37">
        <v>3</v>
      </c>
      <c r="D50" s="81">
        <v>0</v>
      </c>
      <c r="E50" s="55">
        <f t="shared" si="6"/>
        <v>0</v>
      </c>
      <c r="F50" s="78" t="s">
        <v>124</v>
      </c>
      <c r="G50" s="73" t="s">
        <v>124</v>
      </c>
      <c r="H50" s="136">
        <f t="shared" si="7"/>
        <v>0</v>
      </c>
    </row>
    <row r="51" spans="1:8" s="18" customFormat="1" x14ac:dyDescent="0.25">
      <c r="A51" s="21" t="s">
        <v>109</v>
      </c>
      <c r="B51" s="101" t="s">
        <v>2</v>
      </c>
      <c r="C51" s="37">
        <v>3</v>
      </c>
      <c r="D51" s="81">
        <v>0</v>
      </c>
      <c r="E51" s="55">
        <f t="shared" si="6"/>
        <v>0</v>
      </c>
      <c r="F51" s="78" t="s">
        <v>124</v>
      </c>
      <c r="G51" s="73" t="s">
        <v>124</v>
      </c>
      <c r="H51" s="136">
        <f t="shared" si="7"/>
        <v>0</v>
      </c>
    </row>
    <row r="52" spans="1:8" s="18" customFormat="1" x14ac:dyDescent="0.25">
      <c r="A52" s="21" t="s">
        <v>108</v>
      </c>
      <c r="B52" s="101" t="s">
        <v>2</v>
      </c>
      <c r="C52" s="37">
        <v>3</v>
      </c>
      <c r="D52" s="81">
        <v>0</v>
      </c>
      <c r="E52" s="55">
        <f t="shared" si="6"/>
        <v>0</v>
      </c>
      <c r="F52" s="78" t="s">
        <v>124</v>
      </c>
      <c r="G52" s="73" t="s">
        <v>124</v>
      </c>
      <c r="H52" s="136">
        <f t="shared" si="7"/>
        <v>0</v>
      </c>
    </row>
    <row r="53" spans="1:8" s="18" customFormat="1" x14ac:dyDescent="0.25">
      <c r="A53" s="21" t="s">
        <v>107</v>
      </c>
      <c r="B53" s="101" t="s">
        <v>2</v>
      </c>
      <c r="C53" s="37">
        <v>1</v>
      </c>
      <c r="D53" s="81">
        <v>0</v>
      </c>
      <c r="E53" s="55">
        <f t="shared" si="6"/>
        <v>0</v>
      </c>
      <c r="F53" s="78" t="s">
        <v>124</v>
      </c>
      <c r="G53" s="73" t="s">
        <v>124</v>
      </c>
      <c r="H53" s="136">
        <f t="shared" si="7"/>
        <v>0</v>
      </c>
    </row>
    <row r="54" spans="1:8" s="18" customFormat="1" x14ac:dyDescent="0.25">
      <c r="A54" s="21" t="s">
        <v>106</v>
      </c>
      <c r="B54" s="101" t="s">
        <v>2</v>
      </c>
      <c r="C54" s="37">
        <v>1</v>
      </c>
      <c r="D54" s="81">
        <v>0</v>
      </c>
      <c r="E54" s="55">
        <f t="shared" si="6"/>
        <v>0</v>
      </c>
      <c r="F54" s="78" t="s">
        <v>124</v>
      </c>
      <c r="G54" s="73" t="s">
        <v>124</v>
      </c>
      <c r="H54" s="136">
        <f t="shared" si="7"/>
        <v>0</v>
      </c>
    </row>
    <row r="55" spans="1:8" s="18" customFormat="1" x14ac:dyDescent="0.25">
      <c r="A55" s="21" t="s">
        <v>105</v>
      </c>
      <c r="B55" s="101" t="s">
        <v>2</v>
      </c>
      <c r="C55" s="37">
        <v>3</v>
      </c>
      <c r="D55" s="81">
        <v>0</v>
      </c>
      <c r="E55" s="55">
        <f t="shared" si="6"/>
        <v>0</v>
      </c>
      <c r="F55" s="78" t="s">
        <v>124</v>
      </c>
      <c r="G55" s="73" t="s">
        <v>124</v>
      </c>
      <c r="H55" s="136">
        <f t="shared" si="7"/>
        <v>0</v>
      </c>
    </row>
    <row r="56" spans="1:8" s="18" customFormat="1" x14ac:dyDescent="0.25">
      <c r="A56" s="21" t="s">
        <v>104</v>
      </c>
      <c r="B56" s="101" t="s">
        <v>2</v>
      </c>
      <c r="C56" s="37">
        <v>6</v>
      </c>
      <c r="D56" s="81">
        <v>0</v>
      </c>
      <c r="E56" s="55">
        <f t="shared" si="6"/>
        <v>0</v>
      </c>
      <c r="F56" s="78" t="s">
        <v>124</v>
      </c>
      <c r="G56" s="73" t="s">
        <v>124</v>
      </c>
      <c r="H56" s="136">
        <f t="shared" si="7"/>
        <v>0</v>
      </c>
    </row>
    <row r="57" spans="1:8" s="18" customFormat="1" x14ac:dyDescent="0.25">
      <c r="A57" s="21" t="s">
        <v>103</v>
      </c>
      <c r="B57" s="101" t="s">
        <v>2</v>
      </c>
      <c r="C57" s="37">
        <v>3</v>
      </c>
      <c r="D57" s="81">
        <v>0</v>
      </c>
      <c r="E57" s="55">
        <f t="shared" si="6"/>
        <v>0</v>
      </c>
      <c r="F57" s="78" t="s">
        <v>124</v>
      </c>
      <c r="G57" s="73" t="s">
        <v>124</v>
      </c>
      <c r="H57" s="136">
        <f t="shared" si="7"/>
        <v>0</v>
      </c>
    </row>
    <row r="58" spans="1:8" s="18" customFormat="1" x14ac:dyDescent="0.25">
      <c r="A58" s="24" t="s">
        <v>102</v>
      </c>
      <c r="B58" s="102" t="s">
        <v>2</v>
      </c>
      <c r="C58" s="38">
        <v>8</v>
      </c>
      <c r="D58" s="82">
        <v>0</v>
      </c>
      <c r="E58" s="56">
        <f t="shared" si="6"/>
        <v>0</v>
      </c>
      <c r="F58" s="78" t="s">
        <v>124</v>
      </c>
      <c r="G58" s="73" t="s">
        <v>124</v>
      </c>
      <c r="H58" s="136">
        <f t="shared" si="7"/>
        <v>0</v>
      </c>
    </row>
    <row r="59" spans="1:8" s="18" customFormat="1" x14ac:dyDescent="0.25">
      <c r="A59" s="23" t="s">
        <v>101</v>
      </c>
      <c r="B59" s="103" t="s">
        <v>2</v>
      </c>
      <c r="C59" s="39">
        <v>2</v>
      </c>
      <c r="D59" s="83">
        <v>0</v>
      </c>
      <c r="E59" s="57">
        <f t="shared" si="6"/>
        <v>0</v>
      </c>
      <c r="F59" s="78" t="s">
        <v>124</v>
      </c>
      <c r="G59" s="73" t="s">
        <v>124</v>
      </c>
      <c r="H59" s="136">
        <f t="shared" si="7"/>
        <v>0</v>
      </c>
    </row>
    <row r="60" spans="1:8" s="18" customFormat="1" x14ac:dyDescent="0.25">
      <c r="A60" s="22" t="s">
        <v>100</v>
      </c>
      <c r="B60" s="104" t="s">
        <v>2</v>
      </c>
      <c r="C60" s="40">
        <v>2</v>
      </c>
      <c r="D60" s="84">
        <v>0</v>
      </c>
      <c r="E60" s="58">
        <f t="shared" si="6"/>
        <v>0</v>
      </c>
      <c r="F60" s="78" t="s">
        <v>124</v>
      </c>
      <c r="G60" s="73" t="s">
        <v>124</v>
      </c>
      <c r="H60" s="136">
        <f t="shared" si="7"/>
        <v>0</v>
      </c>
    </row>
    <row r="61" spans="1:8" s="18" customFormat="1" x14ac:dyDescent="0.25">
      <c r="A61" s="21" t="s">
        <v>99</v>
      </c>
      <c r="B61" s="101" t="s">
        <v>2</v>
      </c>
      <c r="C61" s="37">
        <v>2</v>
      </c>
      <c r="D61" s="81">
        <v>0</v>
      </c>
      <c r="E61" s="55">
        <f t="shared" si="6"/>
        <v>0</v>
      </c>
      <c r="F61" s="78" t="s">
        <v>124</v>
      </c>
      <c r="G61" s="73" t="s">
        <v>124</v>
      </c>
      <c r="H61" s="136">
        <f t="shared" si="7"/>
        <v>0</v>
      </c>
    </row>
    <row r="62" spans="1:8" s="18" customFormat="1" x14ac:dyDescent="0.25">
      <c r="A62" s="21" t="s">
        <v>98</v>
      </c>
      <c r="B62" s="101" t="s">
        <v>2</v>
      </c>
      <c r="C62" s="37">
        <v>20</v>
      </c>
      <c r="D62" s="81">
        <v>0</v>
      </c>
      <c r="E62" s="55">
        <f t="shared" si="6"/>
        <v>0</v>
      </c>
      <c r="F62" s="78" t="s">
        <v>124</v>
      </c>
      <c r="G62" s="73" t="s">
        <v>124</v>
      </c>
      <c r="H62" s="136">
        <f t="shared" si="7"/>
        <v>0</v>
      </c>
    </row>
    <row r="63" spans="1:8" s="18" customFormat="1" x14ac:dyDescent="0.25">
      <c r="A63" s="21" t="s">
        <v>97</v>
      </c>
      <c r="B63" s="101" t="s">
        <v>2</v>
      </c>
      <c r="C63" s="37">
        <v>3</v>
      </c>
      <c r="D63" s="81">
        <v>0</v>
      </c>
      <c r="E63" s="55">
        <f t="shared" si="6"/>
        <v>0</v>
      </c>
      <c r="F63" s="78" t="s">
        <v>124</v>
      </c>
      <c r="G63" s="55" t="s">
        <v>124</v>
      </c>
      <c r="H63" s="136">
        <f t="shared" si="7"/>
        <v>0</v>
      </c>
    </row>
    <row r="64" spans="1:8" s="18" customFormat="1" x14ac:dyDescent="0.25">
      <c r="A64" s="21" t="s">
        <v>96</v>
      </c>
      <c r="B64" s="101" t="s">
        <v>2</v>
      </c>
      <c r="C64" s="37">
        <v>1</v>
      </c>
      <c r="D64" s="81">
        <v>0</v>
      </c>
      <c r="E64" s="55">
        <f t="shared" si="6"/>
        <v>0</v>
      </c>
      <c r="F64" s="78" t="s">
        <v>124</v>
      </c>
      <c r="G64" s="55" t="s">
        <v>124</v>
      </c>
      <c r="H64" s="136">
        <f t="shared" si="7"/>
        <v>0</v>
      </c>
    </row>
    <row r="65" spans="1:8" s="18" customFormat="1" x14ac:dyDescent="0.25">
      <c r="A65" s="21" t="s">
        <v>95</v>
      </c>
      <c r="B65" s="101" t="s">
        <v>2</v>
      </c>
      <c r="C65" s="37">
        <v>8</v>
      </c>
      <c r="D65" s="81">
        <v>0</v>
      </c>
      <c r="E65" s="55">
        <f t="shared" si="6"/>
        <v>0</v>
      </c>
      <c r="F65" s="78" t="s">
        <v>124</v>
      </c>
      <c r="G65" s="55" t="s">
        <v>124</v>
      </c>
      <c r="H65" s="136">
        <f t="shared" si="7"/>
        <v>0</v>
      </c>
    </row>
    <row r="66" spans="1:8" s="18" customFormat="1" x14ac:dyDescent="0.25">
      <c r="A66" s="10" t="s">
        <v>30</v>
      </c>
      <c r="B66" s="105" t="s">
        <v>29</v>
      </c>
      <c r="C66" s="37">
        <v>30</v>
      </c>
      <c r="D66" s="81">
        <v>0</v>
      </c>
      <c r="E66" s="73">
        <f t="shared" si="6"/>
        <v>0</v>
      </c>
      <c r="F66" s="81">
        <v>0</v>
      </c>
      <c r="G66" s="55">
        <f t="shared" ref="G66:G74" si="8">C66*F66</f>
        <v>0</v>
      </c>
      <c r="H66" s="136">
        <f>SUM(E66+G66)</f>
        <v>0</v>
      </c>
    </row>
    <row r="67" spans="1:8" s="18" customFormat="1" x14ac:dyDescent="0.25">
      <c r="A67" s="10" t="s">
        <v>94</v>
      </c>
      <c r="B67" s="105" t="s">
        <v>29</v>
      </c>
      <c r="C67" s="37">
        <v>300</v>
      </c>
      <c r="D67" s="81">
        <v>0</v>
      </c>
      <c r="E67" s="55">
        <f t="shared" si="6"/>
        <v>0</v>
      </c>
      <c r="F67" s="81">
        <v>0</v>
      </c>
      <c r="G67" s="55">
        <f t="shared" si="8"/>
        <v>0</v>
      </c>
      <c r="H67" s="136">
        <f t="shared" ref="H67:H71" si="9">SUM(E67+G67)</f>
        <v>0</v>
      </c>
    </row>
    <row r="68" spans="1:8" s="18" customFormat="1" x14ac:dyDescent="0.25">
      <c r="A68" s="10" t="s">
        <v>93</v>
      </c>
      <c r="B68" s="105" t="s">
        <v>29</v>
      </c>
      <c r="C68" s="37">
        <v>60</v>
      </c>
      <c r="D68" s="81">
        <v>0</v>
      </c>
      <c r="E68" s="55">
        <f t="shared" si="6"/>
        <v>0</v>
      </c>
      <c r="F68" s="81">
        <v>0</v>
      </c>
      <c r="G68" s="55">
        <f t="shared" si="8"/>
        <v>0</v>
      </c>
      <c r="H68" s="136">
        <f t="shared" si="9"/>
        <v>0</v>
      </c>
    </row>
    <row r="69" spans="1:8" s="18" customFormat="1" x14ac:dyDescent="0.25">
      <c r="A69" s="20" t="s">
        <v>92</v>
      </c>
      <c r="B69" s="106" t="s">
        <v>2</v>
      </c>
      <c r="C69" s="37">
        <v>2</v>
      </c>
      <c r="D69" s="81">
        <v>0</v>
      </c>
      <c r="E69" s="55">
        <f t="shared" si="6"/>
        <v>0</v>
      </c>
      <c r="F69" s="81">
        <v>0</v>
      </c>
      <c r="G69" s="55">
        <f t="shared" si="8"/>
        <v>0</v>
      </c>
      <c r="H69" s="136">
        <f t="shared" si="9"/>
        <v>0</v>
      </c>
    </row>
    <row r="70" spans="1:8" s="18" customFormat="1" x14ac:dyDescent="0.25">
      <c r="A70" s="10" t="s">
        <v>91</v>
      </c>
      <c r="B70" s="105" t="s">
        <v>2</v>
      </c>
      <c r="C70" s="37">
        <v>5</v>
      </c>
      <c r="D70" s="81">
        <v>0</v>
      </c>
      <c r="E70" s="55">
        <f t="shared" si="6"/>
        <v>0</v>
      </c>
      <c r="F70" s="80">
        <v>0</v>
      </c>
      <c r="G70" s="55">
        <f t="shared" si="8"/>
        <v>0</v>
      </c>
      <c r="H70" s="136">
        <f t="shared" si="9"/>
        <v>0</v>
      </c>
    </row>
    <row r="71" spans="1:8" s="18" customFormat="1" x14ac:dyDescent="0.25">
      <c r="A71" s="10" t="s">
        <v>90</v>
      </c>
      <c r="B71" s="105" t="s">
        <v>2</v>
      </c>
      <c r="C71" s="37">
        <v>5</v>
      </c>
      <c r="D71" s="81">
        <v>0</v>
      </c>
      <c r="E71" s="73">
        <f t="shared" si="6"/>
        <v>0</v>
      </c>
      <c r="F71" s="80">
        <v>0</v>
      </c>
      <c r="G71" s="55">
        <f t="shared" si="8"/>
        <v>0</v>
      </c>
      <c r="H71" s="136">
        <f t="shared" si="9"/>
        <v>0</v>
      </c>
    </row>
    <row r="72" spans="1:8" s="18" customFormat="1" x14ac:dyDescent="0.25">
      <c r="A72" s="10" t="s">
        <v>89</v>
      </c>
      <c r="B72" s="105" t="s">
        <v>2</v>
      </c>
      <c r="C72" s="37">
        <v>42</v>
      </c>
      <c r="D72" s="37" t="s">
        <v>124</v>
      </c>
      <c r="E72" s="73" t="s">
        <v>124</v>
      </c>
      <c r="F72" s="81">
        <v>0</v>
      </c>
      <c r="G72" s="55">
        <f t="shared" si="8"/>
        <v>0</v>
      </c>
      <c r="H72" s="136">
        <f>SUM(G72+0)</f>
        <v>0</v>
      </c>
    </row>
    <row r="73" spans="1:8" s="18" customFormat="1" x14ac:dyDescent="0.25">
      <c r="A73" s="20" t="s">
        <v>88</v>
      </c>
      <c r="B73" s="106" t="s">
        <v>2</v>
      </c>
      <c r="C73" s="41">
        <v>5</v>
      </c>
      <c r="D73" s="81">
        <v>0</v>
      </c>
      <c r="E73" s="73">
        <f>C73*D73</f>
        <v>0</v>
      </c>
      <c r="F73" s="81">
        <v>0</v>
      </c>
      <c r="G73" s="55">
        <f t="shared" si="8"/>
        <v>0</v>
      </c>
      <c r="H73" s="136">
        <f>SUM(E73+G73)</f>
        <v>0</v>
      </c>
    </row>
    <row r="74" spans="1:8" s="18" customFormat="1" x14ac:dyDescent="0.25">
      <c r="A74" s="20" t="s">
        <v>87</v>
      </c>
      <c r="B74" s="106" t="s">
        <v>2</v>
      </c>
      <c r="C74" s="41">
        <v>6</v>
      </c>
      <c r="D74" s="70" t="s">
        <v>124</v>
      </c>
      <c r="E74" s="59" t="s">
        <v>124</v>
      </c>
      <c r="F74" s="81">
        <v>0</v>
      </c>
      <c r="G74" s="55">
        <f t="shared" si="8"/>
        <v>0</v>
      </c>
      <c r="H74" s="136">
        <f>SUM(G74+0)</f>
        <v>0</v>
      </c>
    </row>
    <row r="75" spans="1:8" s="18" customFormat="1" ht="15" customHeight="1" x14ac:dyDescent="0.25">
      <c r="A75" s="19"/>
      <c r="B75" s="107"/>
      <c r="C75" s="78"/>
      <c r="D75" s="78"/>
      <c r="E75" s="60"/>
      <c r="F75" s="78"/>
      <c r="G75" s="60"/>
      <c r="H75" s="60"/>
    </row>
    <row r="76" spans="1:8" x14ac:dyDescent="0.25">
      <c r="A76" s="4" t="s">
        <v>86</v>
      </c>
      <c r="B76" s="115" t="s">
        <v>124</v>
      </c>
      <c r="C76" s="114" t="s">
        <v>124</v>
      </c>
      <c r="D76" s="114" t="s">
        <v>124</v>
      </c>
      <c r="E76" s="114" t="s">
        <v>124</v>
      </c>
      <c r="F76" s="114" t="s">
        <v>124</v>
      </c>
      <c r="G76" s="114" t="s">
        <v>124</v>
      </c>
      <c r="H76" s="36" t="s">
        <v>124</v>
      </c>
    </row>
    <row r="77" spans="1:8" x14ac:dyDescent="0.25">
      <c r="A77" s="8" t="s">
        <v>85</v>
      </c>
      <c r="B77" s="96" t="s">
        <v>2</v>
      </c>
      <c r="C77" s="33">
        <v>1</v>
      </c>
      <c r="D77" s="81">
        <v>0</v>
      </c>
      <c r="E77" s="61">
        <f t="shared" ref="E77:E84" si="10">C77*D77</f>
        <v>0</v>
      </c>
      <c r="F77" s="81">
        <v>0</v>
      </c>
      <c r="G77" s="61">
        <f t="shared" ref="G77:G84" si="11">C77*F77</f>
        <v>0</v>
      </c>
      <c r="H77" s="133">
        <f>SUM(E77+G77)</f>
        <v>0</v>
      </c>
    </row>
    <row r="78" spans="1:8" x14ac:dyDescent="0.25">
      <c r="A78" s="8" t="s">
        <v>84</v>
      </c>
      <c r="B78" s="96" t="s">
        <v>2</v>
      </c>
      <c r="C78" s="33">
        <v>1</v>
      </c>
      <c r="D78" s="81">
        <v>0</v>
      </c>
      <c r="E78" s="61">
        <f t="shared" si="10"/>
        <v>0</v>
      </c>
      <c r="F78" s="81">
        <v>0</v>
      </c>
      <c r="G78" s="61">
        <f t="shared" si="11"/>
        <v>0</v>
      </c>
      <c r="H78" s="133">
        <f t="shared" ref="H78:H84" si="12">SUM(E78+G78)</f>
        <v>0</v>
      </c>
    </row>
    <row r="79" spans="1:8" x14ac:dyDescent="0.25">
      <c r="A79" s="8" t="s">
        <v>83</v>
      </c>
      <c r="B79" s="96" t="s">
        <v>2</v>
      </c>
      <c r="C79" s="33">
        <v>1</v>
      </c>
      <c r="D79" s="81">
        <v>0</v>
      </c>
      <c r="E79" s="61">
        <f t="shared" si="10"/>
        <v>0</v>
      </c>
      <c r="F79" s="81">
        <v>0</v>
      </c>
      <c r="G79" s="61">
        <f t="shared" si="11"/>
        <v>0</v>
      </c>
      <c r="H79" s="133">
        <f t="shared" si="12"/>
        <v>0</v>
      </c>
    </row>
    <row r="80" spans="1:8" x14ac:dyDescent="0.25">
      <c r="A80" s="8" t="s">
        <v>82</v>
      </c>
      <c r="B80" s="96" t="s">
        <v>2</v>
      </c>
      <c r="C80" s="33">
        <v>1</v>
      </c>
      <c r="D80" s="81">
        <v>0</v>
      </c>
      <c r="E80" s="61">
        <f t="shared" si="10"/>
        <v>0</v>
      </c>
      <c r="F80" s="81">
        <v>0</v>
      </c>
      <c r="G80" s="61">
        <f t="shared" si="11"/>
        <v>0</v>
      </c>
      <c r="H80" s="133">
        <f t="shared" si="12"/>
        <v>0</v>
      </c>
    </row>
    <row r="81" spans="1:8" x14ac:dyDescent="0.25">
      <c r="A81" s="8" t="s">
        <v>81</v>
      </c>
      <c r="B81" s="96" t="s">
        <v>2</v>
      </c>
      <c r="C81" s="33">
        <v>2</v>
      </c>
      <c r="D81" s="81">
        <v>0</v>
      </c>
      <c r="E81" s="61">
        <f t="shared" si="10"/>
        <v>0</v>
      </c>
      <c r="F81" s="81">
        <v>0</v>
      </c>
      <c r="G81" s="61">
        <f t="shared" si="11"/>
        <v>0</v>
      </c>
      <c r="H81" s="133">
        <f t="shared" si="12"/>
        <v>0</v>
      </c>
    </row>
    <row r="82" spans="1:8" x14ac:dyDescent="0.25">
      <c r="A82" s="8" t="s">
        <v>80</v>
      </c>
      <c r="B82" s="96" t="s">
        <v>2</v>
      </c>
      <c r="C82" s="33">
        <v>8</v>
      </c>
      <c r="D82" s="81">
        <v>0</v>
      </c>
      <c r="E82" s="61">
        <f t="shared" si="10"/>
        <v>0</v>
      </c>
      <c r="F82" s="81">
        <v>0</v>
      </c>
      <c r="G82" s="61">
        <f t="shared" si="11"/>
        <v>0</v>
      </c>
      <c r="H82" s="133">
        <f t="shared" si="12"/>
        <v>0</v>
      </c>
    </row>
    <row r="83" spans="1:8" x14ac:dyDescent="0.25">
      <c r="A83" s="8" t="s">
        <v>79</v>
      </c>
      <c r="B83" s="96" t="s">
        <v>2</v>
      </c>
      <c r="C83" s="33">
        <v>2</v>
      </c>
      <c r="D83" s="81">
        <v>0</v>
      </c>
      <c r="E83" s="61">
        <f t="shared" si="10"/>
        <v>0</v>
      </c>
      <c r="F83" s="81">
        <v>0</v>
      </c>
      <c r="G83" s="61">
        <f t="shared" si="11"/>
        <v>0</v>
      </c>
      <c r="H83" s="133">
        <f t="shared" si="12"/>
        <v>0</v>
      </c>
    </row>
    <row r="84" spans="1:8" x14ac:dyDescent="0.25">
      <c r="A84" s="8" t="s">
        <v>78</v>
      </c>
      <c r="B84" s="96" t="s">
        <v>2</v>
      </c>
      <c r="C84" s="33">
        <v>2</v>
      </c>
      <c r="D84" s="81">
        <v>0</v>
      </c>
      <c r="E84" s="61">
        <f t="shared" si="10"/>
        <v>0</v>
      </c>
      <c r="F84" s="81">
        <v>0</v>
      </c>
      <c r="G84" s="61">
        <f t="shared" si="11"/>
        <v>0</v>
      </c>
      <c r="H84" s="133">
        <f t="shared" si="12"/>
        <v>0</v>
      </c>
    </row>
    <row r="85" spans="1:8" s="16" customFormat="1" x14ac:dyDescent="0.25">
      <c r="A85" s="9" t="s">
        <v>77</v>
      </c>
      <c r="B85" s="89" t="s">
        <v>1</v>
      </c>
      <c r="C85" s="32"/>
      <c r="D85" s="32"/>
      <c r="E85" s="52"/>
      <c r="F85" s="32"/>
      <c r="G85" s="52"/>
      <c r="H85" s="88"/>
    </row>
    <row r="86" spans="1:8" x14ac:dyDescent="0.25">
      <c r="A86" s="17" t="s">
        <v>76</v>
      </c>
      <c r="B86" s="108" t="s">
        <v>29</v>
      </c>
      <c r="C86" s="42">
        <v>1024</v>
      </c>
      <c r="D86" s="85">
        <v>0</v>
      </c>
      <c r="E86" s="62">
        <f>C86*D86</f>
        <v>0</v>
      </c>
      <c r="F86" s="81">
        <v>0</v>
      </c>
      <c r="G86" s="63">
        <f>C86*F86</f>
        <v>0</v>
      </c>
      <c r="H86" s="137">
        <f>SUM(E86+G86)</f>
        <v>0</v>
      </c>
    </row>
    <row r="87" spans="1:8" s="16" customFormat="1" x14ac:dyDescent="0.25">
      <c r="A87" s="9" t="s">
        <v>31</v>
      </c>
      <c r="B87" s="89" t="s">
        <v>1</v>
      </c>
      <c r="C87" s="32"/>
      <c r="D87" s="32"/>
      <c r="E87" s="52"/>
      <c r="F87" s="71"/>
      <c r="G87" s="64"/>
      <c r="H87" s="88"/>
    </row>
    <row r="88" spans="1:8" x14ac:dyDescent="0.25">
      <c r="A88" s="15" t="s">
        <v>30</v>
      </c>
      <c r="B88" s="109" t="s">
        <v>29</v>
      </c>
      <c r="C88" s="43">
        <v>55</v>
      </c>
      <c r="D88" s="81">
        <v>0</v>
      </c>
      <c r="E88" s="74">
        <f>C88*D88</f>
        <v>0</v>
      </c>
      <c r="F88" s="81">
        <v>0</v>
      </c>
      <c r="G88" s="63">
        <f>C88*F88</f>
        <v>0</v>
      </c>
      <c r="H88" s="137">
        <f>SUM(E88+G88)</f>
        <v>0</v>
      </c>
    </row>
    <row r="89" spans="1:8" x14ac:dyDescent="0.25">
      <c r="A89" s="9" t="s">
        <v>75</v>
      </c>
      <c r="B89" s="89" t="s">
        <v>1</v>
      </c>
      <c r="C89" s="32"/>
      <c r="D89" s="32"/>
      <c r="E89" s="52"/>
      <c r="F89" s="71"/>
      <c r="G89" s="64"/>
      <c r="H89" s="88"/>
    </row>
    <row r="90" spans="1:8" x14ac:dyDescent="0.25">
      <c r="A90" s="8" t="s">
        <v>74</v>
      </c>
      <c r="B90" s="96" t="s">
        <v>2</v>
      </c>
      <c r="C90" s="33">
        <v>45</v>
      </c>
      <c r="D90" s="81">
        <v>0</v>
      </c>
      <c r="E90" s="50">
        <f>C90*D90</f>
        <v>0</v>
      </c>
      <c r="F90" s="81">
        <v>0</v>
      </c>
      <c r="G90" s="61">
        <f>C90*F90</f>
        <v>0</v>
      </c>
      <c r="H90" s="133">
        <f>SUM(E90+G90)</f>
        <v>0</v>
      </c>
    </row>
    <row r="91" spans="1:8" x14ac:dyDescent="0.25">
      <c r="A91" s="9" t="s">
        <v>73</v>
      </c>
      <c r="B91" s="89" t="s">
        <v>1</v>
      </c>
      <c r="C91" s="32"/>
      <c r="D91" s="32"/>
      <c r="E91" s="52"/>
      <c r="F91" s="71"/>
      <c r="G91" s="64"/>
      <c r="H91" s="88"/>
    </row>
    <row r="92" spans="1:8" x14ac:dyDescent="0.25">
      <c r="A92" s="8" t="s">
        <v>72</v>
      </c>
      <c r="B92" s="96" t="s">
        <v>2</v>
      </c>
      <c r="C92" s="33">
        <v>20</v>
      </c>
      <c r="D92" s="81">
        <v>0</v>
      </c>
      <c r="E92" s="50">
        <f>C92*D92</f>
        <v>0</v>
      </c>
      <c r="F92" s="44" t="s">
        <v>124</v>
      </c>
      <c r="G92" s="61" t="s">
        <v>124</v>
      </c>
      <c r="H92" s="133">
        <f>SUM(E92+0)</f>
        <v>0</v>
      </c>
    </row>
    <row r="93" spans="1:8" x14ac:dyDescent="0.25">
      <c r="A93" s="8" t="s">
        <v>71</v>
      </c>
      <c r="B93" s="96" t="s">
        <v>2</v>
      </c>
      <c r="C93" s="33">
        <v>25</v>
      </c>
      <c r="D93" s="81">
        <v>0</v>
      </c>
      <c r="E93" s="50">
        <f>C93*D93</f>
        <v>0</v>
      </c>
      <c r="F93" s="44" t="s">
        <v>124</v>
      </c>
      <c r="G93" s="61" t="s">
        <v>124</v>
      </c>
      <c r="H93" s="133">
        <f t="shared" ref="H93" si="13">SUM(E93+0)</f>
        <v>0</v>
      </c>
    </row>
    <row r="94" spans="1:8" x14ac:dyDescent="0.25">
      <c r="A94" s="8" t="s">
        <v>1</v>
      </c>
      <c r="B94" s="96" t="s">
        <v>1</v>
      </c>
      <c r="C94" s="33"/>
      <c r="D94" s="33"/>
      <c r="E94" s="50"/>
      <c r="F94" s="33"/>
      <c r="G94" s="50"/>
      <c r="H94" s="133"/>
    </row>
    <row r="95" spans="1:8" x14ac:dyDescent="0.25">
      <c r="A95" s="4" t="s">
        <v>70</v>
      </c>
      <c r="B95" s="100" t="s">
        <v>1</v>
      </c>
      <c r="C95" s="36"/>
      <c r="D95" s="36"/>
      <c r="E95" s="54"/>
      <c r="F95" s="36"/>
      <c r="G95" s="54"/>
      <c r="H95" s="54"/>
    </row>
    <row r="96" spans="1:8" x14ac:dyDescent="0.25">
      <c r="A96" s="8" t="s">
        <v>69</v>
      </c>
      <c r="B96" s="96" t="s">
        <v>2</v>
      </c>
      <c r="C96" s="33">
        <v>45</v>
      </c>
      <c r="D96" s="33" t="s">
        <v>124</v>
      </c>
      <c r="E96" s="50" t="s">
        <v>124</v>
      </c>
      <c r="F96" s="81">
        <v>0</v>
      </c>
      <c r="G96" s="61">
        <f>C96*F96</f>
        <v>0</v>
      </c>
      <c r="H96" s="133">
        <f>SUM(G96+0)</f>
        <v>0</v>
      </c>
    </row>
    <row r="97" spans="1:8" x14ac:dyDescent="0.25">
      <c r="A97" s="8" t="s">
        <v>68</v>
      </c>
      <c r="B97" s="96" t="s">
        <v>2</v>
      </c>
      <c r="C97" s="33">
        <v>45</v>
      </c>
      <c r="D97" s="33" t="s">
        <v>124</v>
      </c>
      <c r="E97" s="50" t="s">
        <v>124</v>
      </c>
      <c r="F97" s="81">
        <v>0</v>
      </c>
      <c r="G97" s="61">
        <f>C97*F97</f>
        <v>0</v>
      </c>
      <c r="H97" s="133">
        <f t="shared" ref="H97:H98" si="14">SUM(G97+0)</f>
        <v>0</v>
      </c>
    </row>
    <row r="98" spans="1:8" x14ac:dyDescent="0.25">
      <c r="A98" s="8" t="s">
        <v>67</v>
      </c>
      <c r="B98" s="96" t="s">
        <v>2</v>
      </c>
      <c r="C98" s="33">
        <v>2</v>
      </c>
      <c r="D98" s="33" t="s">
        <v>124</v>
      </c>
      <c r="E98" s="50" t="s">
        <v>124</v>
      </c>
      <c r="F98" s="81">
        <v>0</v>
      </c>
      <c r="G98" s="61">
        <f>C98*F98</f>
        <v>0</v>
      </c>
      <c r="H98" s="133">
        <f t="shared" si="14"/>
        <v>0</v>
      </c>
    </row>
    <row r="99" spans="1:8" x14ac:dyDescent="0.25">
      <c r="A99" s="8" t="s">
        <v>1</v>
      </c>
      <c r="B99" s="96" t="s">
        <v>1</v>
      </c>
      <c r="C99" s="33"/>
      <c r="D99" s="33"/>
      <c r="E99" s="50"/>
      <c r="F99" s="44"/>
      <c r="G99" s="61"/>
      <c r="H99" s="133"/>
    </row>
    <row r="100" spans="1:8" x14ac:dyDescent="0.25">
      <c r="A100" s="4" t="s">
        <v>66</v>
      </c>
      <c r="B100" s="100" t="s">
        <v>1</v>
      </c>
      <c r="C100" s="36"/>
      <c r="D100" s="36"/>
      <c r="E100" s="54"/>
      <c r="F100" s="79"/>
      <c r="G100" s="75"/>
      <c r="H100" s="54"/>
    </row>
    <row r="101" spans="1:8" x14ac:dyDescent="0.25">
      <c r="A101" s="6" t="s">
        <v>38</v>
      </c>
      <c r="B101" s="96" t="s">
        <v>2</v>
      </c>
      <c r="C101" s="33">
        <v>45</v>
      </c>
      <c r="D101" s="81">
        <v>0</v>
      </c>
      <c r="E101" s="50">
        <f t="shared" ref="E101:E107" si="15">C101*D101</f>
        <v>0</v>
      </c>
      <c r="F101" s="81">
        <v>0</v>
      </c>
      <c r="G101" s="61">
        <f t="shared" ref="G101:G107" si="16">C101*F101</f>
        <v>0</v>
      </c>
      <c r="H101" s="133">
        <f>SUM(E101+G101)</f>
        <v>0</v>
      </c>
    </row>
    <row r="102" spans="1:8" x14ac:dyDescent="0.25">
      <c r="A102" s="8" t="s">
        <v>37</v>
      </c>
      <c r="B102" s="96" t="s">
        <v>2</v>
      </c>
      <c r="C102" s="33">
        <v>15</v>
      </c>
      <c r="D102" s="81">
        <v>0</v>
      </c>
      <c r="E102" s="50">
        <f t="shared" si="15"/>
        <v>0</v>
      </c>
      <c r="F102" s="81">
        <v>0</v>
      </c>
      <c r="G102" s="61">
        <f t="shared" si="16"/>
        <v>0</v>
      </c>
      <c r="H102" s="133">
        <f t="shared" ref="H102:H107" si="17">SUM(E102+G102)</f>
        <v>0</v>
      </c>
    </row>
    <row r="103" spans="1:8" x14ac:dyDescent="0.25">
      <c r="A103" s="8" t="s">
        <v>36</v>
      </c>
      <c r="B103" s="96" t="s">
        <v>2</v>
      </c>
      <c r="C103" s="33">
        <v>4</v>
      </c>
      <c r="D103" s="81">
        <v>0</v>
      </c>
      <c r="E103" s="50">
        <f t="shared" si="15"/>
        <v>0</v>
      </c>
      <c r="F103" s="81">
        <v>0</v>
      </c>
      <c r="G103" s="61">
        <f t="shared" si="16"/>
        <v>0</v>
      </c>
      <c r="H103" s="133">
        <f t="shared" si="17"/>
        <v>0</v>
      </c>
    </row>
    <row r="104" spans="1:8" x14ac:dyDescent="0.25">
      <c r="A104" s="8" t="s">
        <v>35</v>
      </c>
      <c r="B104" s="96" t="s">
        <v>29</v>
      </c>
      <c r="C104" s="33">
        <v>206</v>
      </c>
      <c r="D104" s="81">
        <v>0</v>
      </c>
      <c r="E104" s="50">
        <f t="shared" si="15"/>
        <v>0</v>
      </c>
      <c r="F104" s="81">
        <v>0</v>
      </c>
      <c r="G104" s="61">
        <f t="shared" si="16"/>
        <v>0</v>
      </c>
      <c r="H104" s="133">
        <f t="shared" si="17"/>
        <v>0</v>
      </c>
    </row>
    <row r="105" spans="1:8" x14ac:dyDescent="0.25">
      <c r="A105" s="8" t="s">
        <v>34</v>
      </c>
      <c r="B105" s="96" t="s">
        <v>29</v>
      </c>
      <c r="C105" s="33">
        <v>180</v>
      </c>
      <c r="D105" s="81">
        <v>0</v>
      </c>
      <c r="E105" s="50">
        <f t="shared" si="15"/>
        <v>0</v>
      </c>
      <c r="F105" s="81">
        <v>0</v>
      </c>
      <c r="G105" s="61">
        <f t="shared" si="16"/>
        <v>0</v>
      </c>
      <c r="H105" s="133">
        <f t="shared" si="17"/>
        <v>0</v>
      </c>
    </row>
    <row r="106" spans="1:8" x14ac:dyDescent="0.25">
      <c r="A106" s="8" t="s">
        <v>33</v>
      </c>
      <c r="B106" s="96" t="s">
        <v>29</v>
      </c>
      <c r="C106" s="33">
        <v>55</v>
      </c>
      <c r="D106" s="81">
        <v>0</v>
      </c>
      <c r="E106" s="50">
        <f t="shared" si="15"/>
        <v>0</v>
      </c>
      <c r="F106" s="81">
        <v>0</v>
      </c>
      <c r="G106" s="61">
        <f t="shared" si="16"/>
        <v>0</v>
      </c>
      <c r="H106" s="133">
        <f t="shared" si="17"/>
        <v>0</v>
      </c>
    </row>
    <row r="107" spans="1:8" x14ac:dyDescent="0.25">
      <c r="A107" s="8" t="s">
        <v>32</v>
      </c>
      <c r="B107" s="96" t="s">
        <v>29</v>
      </c>
      <c r="C107" s="33">
        <v>25</v>
      </c>
      <c r="D107" s="81">
        <v>0</v>
      </c>
      <c r="E107" s="50">
        <f t="shared" si="15"/>
        <v>0</v>
      </c>
      <c r="F107" s="81">
        <v>0</v>
      </c>
      <c r="G107" s="61">
        <f t="shared" si="16"/>
        <v>0</v>
      </c>
      <c r="H107" s="133">
        <f t="shared" si="17"/>
        <v>0</v>
      </c>
    </row>
    <row r="108" spans="1:8" x14ac:dyDescent="0.25">
      <c r="A108" s="9" t="s">
        <v>65</v>
      </c>
      <c r="B108" s="89" t="s">
        <v>1</v>
      </c>
      <c r="C108" s="32"/>
      <c r="D108" s="32"/>
      <c r="E108" s="52"/>
      <c r="F108" s="71"/>
      <c r="G108" s="64"/>
      <c r="H108" s="88"/>
    </row>
    <row r="109" spans="1:8" x14ac:dyDescent="0.25">
      <c r="A109" s="8" t="s">
        <v>64</v>
      </c>
      <c r="B109" s="96" t="s">
        <v>29</v>
      </c>
      <c r="C109" s="33">
        <v>8</v>
      </c>
      <c r="D109" s="80">
        <v>0</v>
      </c>
      <c r="E109" s="50">
        <f>C109*D109</f>
        <v>0</v>
      </c>
      <c r="F109" s="81">
        <v>0</v>
      </c>
      <c r="G109" s="61">
        <f>C109*F109</f>
        <v>0</v>
      </c>
      <c r="H109" s="133">
        <f>SUM(E109+G109)</f>
        <v>0</v>
      </c>
    </row>
    <row r="110" spans="1:8" ht="21.6" customHeight="1" x14ac:dyDescent="0.25">
      <c r="A110" s="8" t="s">
        <v>63</v>
      </c>
      <c r="B110" s="96" t="s">
        <v>29</v>
      </c>
      <c r="C110" s="33">
        <v>6</v>
      </c>
      <c r="D110" s="80">
        <v>0</v>
      </c>
      <c r="E110" s="50">
        <f>C110*D110</f>
        <v>0</v>
      </c>
      <c r="F110" s="81">
        <v>0</v>
      </c>
      <c r="G110" s="61">
        <f>C110*F110</f>
        <v>0</v>
      </c>
      <c r="H110" s="133">
        <f>SUM(E110+G110)</f>
        <v>0</v>
      </c>
    </row>
    <row r="111" spans="1:8" x14ac:dyDescent="0.25">
      <c r="A111" s="8" t="s">
        <v>62</v>
      </c>
      <c r="B111" s="96" t="s">
        <v>2</v>
      </c>
      <c r="C111" s="33">
        <v>500</v>
      </c>
      <c r="D111" s="80">
        <v>0</v>
      </c>
      <c r="E111" s="50">
        <f>C111*D111</f>
        <v>0</v>
      </c>
      <c r="F111" s="81">
        <v>0</v>
      </c>
      <c r="G111" s="61">
        <f>C111*F111</f>
        <v>0</v>
      </c>
      <c r="H111" s="136">
        <f>SUM(E111+G111)</f>
        <v>0</v>
      </c>
    </row>
    <row r="112" spans="1:8" ht="15" customHeight="1" x14ac:dyDescent="0.25">
      <c r="A112" s="14" t="s">
        <v>1</v>
      </c>
      <c r="B112" s="98" t="s">
        <v>1</v>
      </c>
      <c r="C112" s="34"/>
      <c r="D112" s="34"/>
      <c r="E112" s="53"/>
      <c r="F112" s="34"/>
      <c r="G112" s="53"/>
      <c r="H112" s="135"/>
    </row>
    <row r="113" spans="1:8" x14ac:dyDescent="0.25">
      <c r="A113" s="13" t="s">
        <v>61</v>
      </c>
      <c r="B113" s="97" t="s">
        <v>1</v>
      </c>
      <c r="C113" s="31"/>
      <c r="D113" s="31"/>
      <c r="E113" s="51"/>
      <c r="F113" s="31"/>
      <c r="G113" s="51"/>
      <c r="H113" s="51"/>
    </row>
    <row r="114" spans="1:8" x14ac:dyDescent="0.25">
      <c r="A114" s="4" t="s">
        <v>60</v>
      </c>
      <c r="B114" s="100" t="s">
        <v>1</v>
      </c>
      <c r="C114" s="36"/>
      <c r="D114" s="36"/>
      <c r="E114" s="54"/>
      <c r="F114" s="36"/>
      <c r="G114" s="54"/>
      <c r="H114" s="54"/>
    </row>
    <row r="115" spans="1:8" ht="48" x14ac:dyDescent="0.25">
      <c r="A115" s="12" t="s">
        <v>59</v>
      </c>
      <c r="B115" s="110" t="s">
        <v>2</v>
      </c>
      <c r="C115" s="44">
        <v>1</v>
      </c>
      <c r="D115" s="81">
        <v>0</v>
      </c>
      <c r="E115" s="44">
        <f t="shared" ref="E115:E134" si="18">C115*D115</f>
        <v>0</v>
      </c>
      <c r="F115" s="80">
        <v>0</v>
      </c>
      <c r="G115" s="44">
        <f t="shared" ref="G115:G134" si="19">C115*F115</f>
        <v>0</v>
      </c>
      <c r="H115" s="138">
        <f>SUM(E115+G115)</f>
        <v>0</v>
      </c>
    </row>
    <row r="116" spans="1:8" x14ac:dyDescent="0.25">
      <c r="A116" s="6" t="s">
        <v>58</v>
      </c>
      <c r="B116" s="110" t="s">
        <v>2</v>
      </c>
      <c r="C116" s="44">
        <v>1</v>
      </c>
      <c r="D116" s="81">
        <v>0</v>
      </c>
      <c r="E116" s="61">
        <f t="shared" si="18"/>
        <v>0</v>
      </c>
      <c r="F116" s="80">
        <v>0</v>
      </c>
      <c r="G116" s="61">
        <f t="shared" si="19"/>
        <v>0</v>
      </c>
      <c r="H116" s="133">
        <f t="shared" ref="H116:H123" si="20">SUM(E116+G116)</f>
        <v>0</v>
      </c>
    </row>
    <row r="117" spans="1:8" x14ac:dyDescent="0.25">
      <c r="A117" s="6" t="s">
        <v>57</v>
      </c>
      <c r="B117" s="110" t="s">
        <v>2</v>
      </c>
      <c r="C117" s="44">
        <v>1</v>
      </c>
      <c r="D117" s="81">
        <v>0</v>
      </c>
      <c r="E117" s="61">
        <f t="shared" si="18"/>
        <v>0</v>
      </c>
      <c r="F117" s="80">
        <v>0</v>
      </c>
      <c r="G117" s="61">
        <f t="shared" si="19"/>
        <v>0</v>
      </c>
      <c r="H117" s="133">
        <f t="shared" si="20"/>
        <v>0</v>
      </c>
    </row>
    <row r="118" spans="1:8" x14ac:dyDescent="0.25">
      <c r="A118" s="6" t="s">
        <v>56</v>
      </c>
      <c r="B118" s="110" t="s">
        <v>2</v>
      </c>
      <c r="C118" s="44">
        <v>2</v>
      </c>
      <c r="D118" s="81">
        <v>0</v>
      </c>
      <c r="E118" s="61">
        <f t="shared" si="18"/>
        <v>0</v>
      </c>
      <c r="F118" s="80">
        <v>0</v>
      </c>
      <c r="G118" s="61">
        <f t="shared" si="19"/>
        <v>0</v>
      </c>
      <c r="H118" s="133">
        <f t="shared" si="20"/>
        <v>0</v>
      </c>
    </row>
    <row r="119" spans="1:8" x14ac:dyDescent="0.25">
      <c r="A119" s="6" t="s">
        <v>55</v>
      </c>
      <c r="B119" s="110" t="s">
        <v>2</v>
      </c>
      <c r="C119" s="44">
        <v>2</v>
      </c>
      <c r="D119" s="81">
        <v>0</v>
      </c>
      <c r="E119" s="61">
        <f t="shared" si="18"/>
        <v>0</v>
      </c>
      <c r="F119" s="80">
        <v>0</v>
      </c>
      <c r="G119" s="61">
        <f t="shared" si="19"/>
        <v>0</v>
      </c>
      <c r="H119" s="133">
        <f t="shared" si="20"/>
        <v>0</v>
      </c>
    </row>
    <row r="120" spans="1:8" x14ac:dyDescent="0.25">
      <c r="A120" s="6" t="s">
        <v>54</v>
      </c>
      <c r="B120" s="110" t="s">
        <v>2</v>
      </c>
      <c r="C120" s="44">
        <v>4</v>
      </c>
      <c r="D120" s="81">
        <v>0</v>
      </c>
      <c r="E120" s="61">
        <f t="shared" si="18"/>
        <v>0</v>
      </c>
      <c r="F120" s="80">
        <v>0</v>
      </c>
      <c r="G120" s="61">
        <f t="shared" si="19"/>
        <v>0</v>
      </c>
      <c r="H120" s="133">
        <f t="shared" si="20"/>
        <v>0</v>
      </c>
    </row>
    <row r="121" spans="1:8" x14ac:dyDescent="0.25">
      <c r="A121" s="6" t="s">
        <v>53</v>
      </c>
      <c r="B121" s="110" t="s">
        <v>2</v>
      </c>
      <c r="C121" s="44">
        <v>6</v>
      </c>
      <c r="D121" s="81">
        <v>0</v>
      </c>
      <c r="E121" s="61">
        <f t="shared" si="18"/>
        <v>0</v>
      </c>
      <c r="F121" s="80">
        <v>0</v>
      </c>
      <c r="G121" s="61">
        <f t="shared" si="19"/>
        <v>0</v>
      </c>
      <c r="H121" s="133">
        <f t="shared" si="20"/>
        <v>0</v>
      </c>
    </row>
    <row r="122" spans="1:8" x14ac:dyDescent="0.25">
      <c r="A122" s="6" t="s">
        <v>52</v>
      </c>
      <c r="B122" s="110" t="s">
        <v>2</v>
      </c>
      <c r="C122" s="44">
        <v>3</v>
      </c>
      <c r="D122" s="81">
        <v>0</v>
      </c>
      <c r="E122" s="61">
        <f t="shared" si="18"/>
        <v>0</v>
      </c>
      <c r="F122" s="80">
        <v>0</v>
      </c>
      <c r="G122" s="61">
        <f t="shared" si="19"/>
        <v>0</v>
      </c>
      <c r="H122" s="133">
        <f t="shared" si="20"/>
        <v>0</v>
      </c>
    </row>
    <row r="123" spans="1:8" x14ac:dyDescent="0.25">
      <c r="A123" s="6" t="s">
        <v>51</v>
      </c>
      <c r="B123" s="110" t="s">
        <v>2</v>
      </c>
      <c r="C123" s="44">
        <v>32</v>
      </c>
      <c r="D123" s="81">
        <v>0</v>
      </c>
      <c r="E123" s="61">
        <f t="shared" si="18"/>
        <v>0</v>
      </c>
      <c r="F123" s="80">
        <v>0</v>
      </c>
      <c r="G123" s="61">
        <f t="shared" si="19"/>
        <v>0</v>
      </c>
      <c r="H123" s="133">
        <f t="shared" si="20"/>
        <v>0</v>
      </c>
    </row>
    <row r="124" spans="1:8" x14ac:dyDescent="0.25">
      <c r="A124" s="8" t="s">
        <v>50</v>
      </c>
      <c r="B124" s="96" t="s">
        <v>2</v>
      </c>
      <c r="C124" s="33">
        <v>32</v>
      </c>
      <c r="D124" s="80">
        <v>0</v>
      </c>
      <c r="E124" s="61">
        <f t="shared" si="18"/>
        <v>0</v>
      </c>
      <c r="F124" s="80">
        <v>0</v>
      </c>
      <c r="G124" s="61">
        <f t="shared" si="19"/>
        <v>0</v>
      </c>
      <c r="H124" s="133">
        <f>SUM(E124+G124)</f>
        <v>0</v>
      </c>
    </row>
    <row r="125" spans="1:8" x14ac:dyDescent="0.25">
      <c r="A125" s="11" t="s">
        <v>49</v>
      </c>
      <c r="B125" s="110" t="s">
        <v>2</v>
      </c>
      <c r="C125" s="44">
        <v>2</v>
      </c>
      <c r="D125" s="81">
        <v>0</v>
      </c>
      <c r="E125" s="61">
        <f t="shared" si="18"/>
        <v>0</v>
      </c>
      <c r="F125" s="80">
        <v>0</v>
      </c>
      <c r="G125" s="61">
        <f t="shared" si="19"/>
        <v>0</v>
      </c>
      <c r="H125" s="133">
        <f t="shared" ref="H125:H134" si="21">SUM(E125+G125)</f>
        <v>0</v>
      </c>
    </row>
    <row r="126" spans="1:8" x14ac:dyDescent="0.25">
      <c r="A126" s="6" t="s">
        <v>48</v>
      </c>
      <c r="B126" s="110" t="s">
        <v>2</v>
      </c>
      <c r="C126" s="44">
        <v>2</v>
      </c>
      <c r="D126" s="81">
        <v>0</v>
      </c>
      <c r="E126" s="61">
        <f t="shared" si="18"/>
        <v>0</v>
      </c>
      <c r="F126" s="80">
        <v>0</v>
      </c>
      <c r="G126" s="61">
        <f t="shared" si="19"/>
        <v>0</v>
      </c>
      <c r="H126" s="133">
        <f t="shared" si="21"/>
        <v>0</v>
      </c>
    </row>
    <row r="127" spans="1:8" x14ac:dyDescent="0.25">
      <c r="A127" s="6" t="s">
        <v>47</v>
      </c>
      <c r="B127" s="110" t="s">
        <v>2</v>
      </c>
      <c r="C127" s="44">
        <v>1125</v>
      </c>
      <c r="D127" s="81">
        <v>0</v>
      </c>
      <c r="E127" s="61">
        <f t="shared" si="18"/>
        <v>0</v>
      </c>
      <c r="F127" s="80">
        <v>0</v>
      </c>
      <c r="G127" s="61">
        <f t="shared" si="19"/>
        <v>0</v>
      </c>
      <c r="H127" s="133">
        <f t="shared" si="21"/>
        <v>0</v>
      </c>
    </row>
    <row r="128" spans="1:8" x14ac:dyDescent="0.25">
      <c r="A128" s="6" t="s">
        <v>46</v>
      </c>
      <c r="B128" s="110" t="s">
        <v>2</v>
      </c>
      <c r="C128" s="44">
        <v>50</v>
      </c>
      <c r="D128" s="81">
        <v>0</v>
      </c>
      <c r="E128" s="61">
        <f t="shared" si="18"/>
        <v>0</v>
      </c>
      <c r="F128" s="80">
        <v>0</v>
      </c>
      <c r="G128" s="61">
        <f t="shared" si="19"/>
        <v>0</v>
      </c>
      <c r="H128" s="133">
        <f t="shared" si="21"/>
        <v>0</v>
      </c>
    </row>
    <row r="129" spans="1:8" x14ac:dyDescent="0.25">
      <c r="A129" s="6" t="s">
        <v>45</v>
      </c>
      <c r="B129" s="110" t="s">
        <v>2</v>
      </c>
      <c r="C129" s="44">
        <v>250</v>
      </c>
      <c r="D129" s="81">
        <v>0</v>
      </c>
      <c r="E129" s="61">
        <f t="shared" si="18"/>
        <v>0</v>
      </c>
      <c r="F129" s="80">
        <v>0</v>
      </c>
      <c r="G129" s="61">
        <f t="shared" si="19"/>
        <v>0</v>
      </c>
      <c r="H129" s="133">
        <f t="shared" si="21"/>
        <v>0</v>
      </c>
    </row>
    <row r="130" spans="1:8" x14ac:dyDescent="0.25">
      <c r="A130" s="6" t="s">
        <v>44</v>
      </c>
      <c r="B130" s="110" t="s">
        <v>2</v>
      </c>
      <c r="C130" s="44">
        <v>1</v>
      </c>
      <c r="D130" s="81">
        <v>0</v>
      </c>
      <c r="E130" s="61">
        <f t="shared" si="18"/>
        <v>0</v>
      </c>
      <c r="F130" s="80">
        <v>0</v>
      </c>
      <c r="G130" s="61">
        <f t="shared" si="19"/>
        <v>0</v>
      </c>
      <c r="H130" s="133">
        <f t="shared" si="21"/>
        <v>0</v>
      </c>
    </row>
    <row r="131" spans="1:8" x14ac:dyDescent="0.25">
      <c r="A131" s="6" t="s">
        <v>43</v>
      </c>
      <c r="B131" s="110" t="s">
        <v>2</v>
      </c>
      <c r="C131" s="44">
        <v>2</v>
      </c>
      <c r="D131" s="81">
        <v>0</v>
      </c>
      <c r="E131" s="61">
        <f t="shared" si="18"/>
        <v>0</v>
      </c>
      <c r="F131" s="80">
        <v>0</v>
      </c>
      <c r="G131" s="61">
        <f t="shared" si="19"/>
        <v>0</v>
      </c>
      <c r="H131" s="133">
        <f t="shared" si="21"/>
        <v>0</v>
      </c>
    </row>
    <row r="132" spans="1:8" x14ac:dyDescent="0.25">
      <c r="A132" s="6" t="s">
        <v>42</v>
      </c>
      <c r="B132" s="110" t="s">
        <v>29</v>
      </c>
      <c r="C132" s="44">
        <v>15</v>
      </c>
      <c r="D132" s="81">
        <v>0</v>
      </c>
      <c r="E132" s="61">
        <f t="shared" si="18"/>
        <v>0</v>
      </c>
      <c r="F132" s="80">
        <v>0</v>
      </c>
      <c r="G132" s="61">
        <f t="shared" si="19"/>
        <v>0</v>
      </c>
      <c r="H132" s="133">
        <f t="shared" si="21"/>
        <v>0</v>
      </c>
    </row>
    <row r="133" spans="1:8" x14ac:dyDescent="0.25">
      <c r="A133" s="6" t="s">
        <v>41</v>
      </c>
      <c r="B133" s="110" t="s">
        <v>29</v>
      </c>
      <c r="C133" s="44">
        <v>15</v>
      </c>
      <c r="D133" s="81">
        <v>0</v>
      </c>
      <c r="E133" s="61">
        <f t="shared" si="18"/>
        <v>0</v>
      </c>
      <c r="F133" s="80">
        <v>0</v>
      </c>
      <c r="G133" s="61">
        <f t="shared" si="19"/>
        <v>0</v>
      </c>
      <c r="H133" s="133">
        <f t="shared" si="21"/>
        <v>0</v>
      </c>
    </row>
    <row r="134" spans="1:8" x14ac:dyDescent="0.25">
      <c r="A134" s="6" t="s">
        <v>40</v>
      </c>
      <c r="B134" s="110" t="s">
        <v>2</v>
      </c>
      <c r="C134" s="44">
        <v>1</v>
      </c>
      <c r="D134" s="81">
        <v>0</v>
      </c>
      <c r="E134" s="61">
        <f t="shared" si="18"/>
        <v>0</v>
      </c>
      <c r="F134" s="80">
        <v>0</v>
      </c>
      <c r="G134" s="61">
        <f t="shared" si="19"/>
        <v>0</v>
      </c>
      <c r="H134" s="133">
        <f t="shared" si="21"/>
        <v>0</v>
      </c>
    </row>
    <row r="135" spans="1:8" x14ac:dyDescent="0.25">
      <c r="A135" s="8" t="s">
        <v>1</v>
      </c>
      <c r="B135" s="96" t="s">
        <v>1</v>
      </c>
      <c r="C135" s="33"/>
      <c r="D135" s="33"/>
      <c r="E135" s="50"/>
      <c r="F135" s="33"/>
      <c r="G135" s="50"/>
      <c r="H135" s="133"/>
    </row>
    <row r="136" spans="1:8" x14ac:dyDescent="0.25">
      <c r="A136" s="4" t="s">
        <v>39</v>
      </c>
      <c r="B136" s="100" t="s">
        <v>1</v>
      </c>
      <c r="C136" s="36"/>
      <c r="D136" s="36"/>
      <c r="E136" s="54"/>
      <c r="F136" s="36"/>
      <c r="G136" s="54"/>
      <c r="H136" s="54"/>
    </row>
    <row r="137" spans="1:8" x14ac:dyDescent="0.25">
      <c r="A137" s="6" t="s">
        <v>38</v>
      </c>
      <c r="B137" s="110" t="s">
        <v>2</v>
      </c>
      <c r="C137" s="44">
        <v>32</v>
      </c>
      <c r="D137" s="81">
        <v>0</v>
      </c>
      <c r="E137" s="61">
        <f t="shared" ref="E137:E143" si="22">C137*D137</f>
        <v>0</v>
      </c>
      <c r="F137" s="81">
        <v>0</v>
      </c>
      <c r="G137" s="61">
        <f t="shared" ref="G137:G143" si="23">C137*F137</f>
        <v>0</v>
      </c>
      <c r="H137" s="133">
        <f>SUM(E137+G137)</f>
        <v>0</v>
      </c>
    </row>
    <row r="138" spans="1:8" x14ac:dyDescent="0.25">
      <c r="A138" s="8" t="s">
        <v>37</v>
      </c>
      <c r="B138" s="96" t="s">
        <v>2</v>
      </c>
      <c r="C138" s="33">
        <v>15</v>
      </c>
      <c r="D138" s="81">
        <v>0</v>
      </c>
      <c r="E138" s="50">
        <f t="shared" si="22"/>
        <v>0</v>
      </c>
      <c r="F138" s="81">
        <v>0</v>
      </c>
      <c r="G138" s="61">
        <f t="shared" si="23"/>
        <v>0</v>
      </c>
      <c r="H138" s="133">
        <f t="shared" ref="H138:H143" si="24">SUM(E138+G138)</f>
        <v>0</v>
      </c>
    </row>
    <row r="139" spans="1:8" x14ac:dyDescent="0.25">
      <c r="A139" s="8" t="s">
        <v>36</v>
      </c>
      <c r="B139" s="96" t="s">
        <v>2</v>
      </c>
      <c r="C139" s="33">
        <v>4</v>
      </c>
      <c r="D139" s="81">
        <v>0</v>
      </c>
      <c r="E139" s="50">
        <f t="shared" si="22"/>
        <v>0</v>
      </c>
      <c r="F139" s="81">
        <v>0</v>
      </c>
      <c r="G139" s="61">
        <f t="shared" si="23"/>
        <v>0</v>
      </c>
      <c r="H139" s="133">
        <f t="shared" si="24"/>
        <v>0</v>
      </c>
    </row>
    <row r="140" spans="1:8" x14ac:dyDescent="0.25">
      <c r="A140" s="8" t="s">
        <v>35</v>
      </c>
      <c r="B140" s="96" t="s">
        <v>29</v>
      </c>
      <c r="C140" s="33">
        <v>400</v>
      </c>
      <c r="D140" s="81">
        <v>0</v>
      </c>
      <c r="E140" s="50">
        <f t="shared" si="22"/>
        <v>0</v>
      </c>
      <c r="F140" s="81">
        <v>0</v>
      </c>
      <c r="G140" s="61">
        <f t="shared" si="23"/>
        <v>0</v>
      </c>
      <c r="H140" s="133">
        <f t="shared" si="24"/>
        <v>0</v>
      </c>
    </row>
    <row r="141" spans="1:8" x14ac:dyDescent="0.25">
      <c r="A141" s="8" t="s">
        <v>34</v>
      </c>
      <c r="B141" s="96" t="s">
        <v>29</v>
      </c>
      <c r="C141" s="33">
        <v>200</v>
      </c>
      <c r="D141" s="81">
        <v>0</v>
      </c>
      <c r="E141" s="50">
        <f t="shared" si="22"/>
        <v>0</v>
      </c>
      <c r="F141" s="81">
        <v>0</v>
      </c>
      <c r="G141" s="61">
        <f t="shared" si="23"/>
        <v>0</v>
      </c>
      <c r="H141" s="133">
        <f t="shared" si="24"/>
        <v>0</v>
      </c>
    </row>
    <row r="142" spans="1:8" x14ac:dyDescent="0.25">
      <c r="A142" s="8" t="s">
        <v>33</v>
      </c>
      <c r="B142" s="96" t="s">
        <v>29</v>
      </c>
      <c r="C142" s="33">
        <v>55</v>
      </c>
      <c r="D142" s="81">
        <v>0</v>
      </c>
      <c r="E142" s="50">
        <f t="shared" si="22"/>
        <v>0</v>
      </c>
      <c r="F142" s="81">
        <v>0</v>
      </c>
      <c r="G142" s="61">
        <f t="shared" si="23"/>
        <v>0</v>
      </c>
      <c r="H142" s="133">
        <f t="shared" si="24"/>
        <v>0</v>
      </c>
    </row>
    <row r="143" spans="1:8" ht="14.65" customHeight="1" x14ac:dyDescent="0.25">
      <c r="A143" s="8" t="s">
        <v>32</v>
      </c>
      <c r="B143" s="96" t="s">
        <v>29</v>
      </c>
      <c r="C143" s="33">
        <v>25</v>
      </c>
      <c r="D143" s="81">
        <v>0</v>
      </c>
      <c r="E143" s="50">
        <f t="shared" si="22"/>
        <v>0</v>
      </c>
      <c r="F143" s="81">
        <v>0</v>
      </c>
      <c r="G143" s="61">
        <f t="shared" si="23"/>
        <v>0</v>
      </c>
      <c r="H143" s="133">
        <f t="shared" si="24"/>
        <v>0</v>
      </c>
    </row>
    <row r="144" spans="1:8" x14ac:dyDescent="0.25">
      <c r="A144" s="9" t="s">
        <v>31</v>
      </c>
      <c r="B144" s="89" t="s">
        <v>1</v>
      </c>
      <c r="C144" s="32"/>
      <c r="D144" s="71"/>
      <c r="E144" s="64"/>
      <c r="F144" s="32"/>
      <c r="G144" s="52"/>
      <c r="H144" s="88"/>
    </row>
    <row r="145" spans="1:8" x14ac:dyDescent="0.25">
      <c r="A145" s="10" t="s">
        <v>30</v>
      </c>
      <c r="B145" s="105" t="s">
        <v>29</v>
      </c>
      <c r="C145" s="37">
        <v>30</v>
      </c>
      <c r="D145" s="81">
        <v>0</v>
      </c>
      <c r="E145" s="73">
        <f>C145*D145</f>
        <v>0</v>
      </c>
      <c r="F145" s="81">
        <v>0</v>
      </c>
      <c r="G145" s="55">
        <f>C145*F145</f>
        <v>0</v>
      </c>
      <c r="H145" s="136">
        <f>SUM(E145+G145)</f>
        <v>0</v>
      </c>
    </row>
    <row r="146" spans="1:8" x14ac:dyDescent="0.25">
      <c r="A146" s="9" t="s">
        <v>28</v>
      </c>
      <c r="B146" s="89" t="s">
        <v>1</v>
      </c>
      <c r="C146" s="32"/>
      <c r="D146" s="72"/>
      <c r="E146" s="65"/>
      <c r="F146" s="32"/>
      <c r="G146" s="52"/>
      <c r="H146" s="88"/>
    </row>
    <row r="147" spans="1:8" x14ac:dyDescent="0.25">
      <c r="A147" s="6" t="s">
        <v>27</v>
      </c>
      <c r="B147" s="110" t="s">
        <v>2</v>
      </c>
      <c r="C147" s="44">
        <v>1</v>
      </c>
      <c r="D147" s="44" t="s">
        <v>124</v>
      </c>
      <c r="E147" s="61" t="s">
        <v>124</v>
      </c>
      <c r="F147" s="81">
        <v>0</v>
      </c>
      <c r="G147" s="61">
        <f>C147*F147</f>
        <v>0</v>
      </c>
      <c r="H147" s="133">
        <f>SUM(G147+0)</f>
        <v>0</v>
      </c>
    </row>
    <row r="148" spans="1:8" x14ac:dyDescent="0.25">
      <c r="A148" s="6" t="s">
        <v>26</v>
      </c>
      <c r="B148" s="110" t="s">
        <v>2</v>
      </c>
      <c r="C148" s="44">
        <v>19</v>
      </c>
      <c r="D148" s="44" t="s">
        <v>124</v>
      </c>
      <c r="E148" s="61" t="s">
        <v>124</v>
      </c>
      <c r="F148" s="81">
        <v>0</v>
      </c>
      <c r="G148" s="61">
        <f>C148*F148</f>
        <v>0</v>
      </c>
      <c r="H148" s="133">
        <f t="shared" ref="H148:H149" si="25">SUM(G148+0)</f>
        <v>0</v>
      </c>
    </row>
    <row r="149" spans="1:8" x14ac:dyDescent="0.25">
      <c r="A149" s="6" t="s">
        <v>25</v>
      </c>
      <c r="B149" s="110" t="s">
        <v>2</v>
      </c>
      <c r="C149" s="44">
        <v>1</v>
      </c>
      <c r="D149" s="44" t="s">
        <v>124</v>
      </c>
      <c r="E149" s="61" t="s">
        <v>124</v>
      </c>
      <c r="F149" s="81">
        <v>0</v>
      </c>
      <c r="G149" s="61">
        <f>C149*F149</f>
        <v>0</v>
      </c>
      <c r="H149" s="133">
        <f t="shared" si="25"/>
        <v>0</v>
      </c>
    </row>
    <row r="150" spans="1:8" ht="15" customHeight="1" x14ac:dyDescent="0.25"/>
    <row r="151" spans="1:8" x14ac:dyDescent="0.25">
      <c r="A151" s="7" t="s">
        <v>24</v>
      </c>
      <c r="B151" s="112" t="s">
        <v>23</v>
      </c>
      <c r="C151" s="46" t="s">
        <v>22</v>
      </c>
      <c r="D151" s="46" t="s">
        <v>5</v>
      </c>
      <c r="E151" s="67" t="s">
        <v>21</v>
      </c>
      <c r="F151" s="46" t="s">
        <v>20</v>
      </c>
      <c r="G151" s="67" t="s">
        <v>19</v>
      </c>
      <c r="H151" s="140" t="s">
        <v>18</v>
      </c>
    </row>
    <row r="152" spans="1:8" x14ac:dyDescent="0.25">
      <c r="A152" s="6" t="s">
        <v>17</v>
      </c>
      <c r="B152" s="110" t="s">
        <v>2</v>
      </c>
      <c r="C152" s="44">
        <v>28</v>
      </c>
      <c r="D152" s="44" t="s">
        <v>124</v>
      </c>
      <c r="E152" s="61" t="s">
        <v>124</v>
      </c>
      <c r="F152" s="81">
        <v>0</v>
      </c>
      <c r="G152" s="61">
        <f t="shared" ref="G152:G164" si="26">C152*F152</f>
        <v>0</v>
      </c>
      <c r="H152" s="133">
        <f>SUM(G152+0)</f>
        <v>0</v>
      </c>
    </row>
    <row r="153" spans="1:8" x14ac:dyDescent="0.25">
      <c r="A153" s="6" t="s">
        <v>16</v>
      </c>
      <c r="B153" s="110" t="s">
        <v>2</v>
      </c>
      <c r="C153" s="44">
        <v>36</v>
      </c>
      <c r="D153" s="44" t="s">
        <v>124</v>
      </c>
      <c r="E153" s="61" t="s">
        <v>124</v>
      </c>
      <c r="F153" s="81">
        <v>0</v>
      </c>
      <c r="G153" s="61">
        <f t="shared" si="26"/>
        <v>0</v>
      </c>
      <c r="H153" s="133">
        <f t="shared" ref="H153:H161" si="27">SUM(G153+0)</f>
        <v>0</v>
      </c>
    </row>
    <row r="154" spans="1:8" x14ac:dyDescent="0.25">
      <c r="A154" s="6" t="s">
        <v>15</v>
      </c>
      <c r="B154" s="110" t="s">
        <v>2</v>
      </c>
      <c r="C154" s="44">
        <v>16</v>
      </c>
      <c r="D154" s="44" t="s">
        <v>124</v>
      </c>
      <c r="E154" s="61" t="s">
        <v>124</v>
      </c>
      <c r="F154" s="81">
        <v>0</v>
      </c>
      <c r="G154" s="61">
        <f t="shared" si="26"/>
        <v>0</v>
      </c>
      <c r="H154" s="133">
        <f t="shared" si="27"/>
        <v>0</v>
      </c>
    </row>
    <row r="155" spans="1:8" x14ac:dyDescent="0.25">
      <c r="A155" s="6" t="s">
        <v>14</v>
      </c>
      <c r="B155" s="110" t="s">
        <v>8</v>
      </c>
      <c r="C155" s="44">
        <v>340</v>
      </c>
      <c r="D155" s="44" t="s">
        <v>124</v>
      </c>
      <c r="E155" s="61" t="s">
        <v>124</v>
      </c>
      <c r="F155" s="81">
        <v>0</v>
      </c>
      <c r="G155" s="61">
        <f t="shared" si="26"/>
        <v>0</v>
      </c>
      <c r="H155" s="133">
        <f t="shared" si="27"/>
        <v>0</v>
      </c>
    </row>
    <row r="156" spans="1:8" x14ac:dyDescent="0.25">
      <c r="A156" s="6" t="s">
        <v>13</v>
      </c>
      <c r="B156" s="110" t="s">
        <v>8</v>
      </c>
      <c r="C156" s="44">
        <v>340</v>
      </c>
      <c r="D156" s="44" t="s">
        <v>124</v>
      </c>
      <c r="E156" s="61" t="s">
        <v>124</v>
      </c>
      <c r="F156" s="81">
        <v>0</v>
      </c>
      <c r="G156" s="61">
        <f t="shared" si="26"/>
        <v>0</v>
      </c>
      <c r="H156" s="133">
        <f t="shared" si="27"/>
        <v>0</v>
      </c>
    </row>
    <row r="157" spans="1:8" x14ac:dyDescent="0.25">
      <c r="A157" s="6" t="s">
        <v>12</v>
      </c>
      <c r="B157" s="110" t="s">
        <v>8</v>
      </c>
      <c r="C157" s="44">
        <v>340</v>
      </c>
      <c r="D157" s="44" t="s">
        <v>124</v>
      </c>
      <c r="E157" s="61" t="s">
        <v>124</v>
      </c>
      <c r="F157" s="81">
        <v>0</v>
      </c>
      <c r="G157" s="61">
        <f t="shared" si="26"/>
        <v>0</v>
      </c>
      <c r="H157" s="133">
        <f t="shared" si="27"/>
        <v>0</v>
      </c>
    </row>
    <row r="158" spans="1:8" x14ac:dyDescent="0.25">
      <c r="A158" s="6" t="s">
        <v>11</v>
      </c>
      <c r="B158" s="110" t="s">
        <v>8</v>
      </c>
      <c r="C158" s="44">
        <v>340</v>
      </c>
      <c r="D158" s="44" t="s">
        <v>124</v>
      </c>
      <c r="E158" s="61" t="s">
        <v>124</v>
      </c>
      <c r="F158" s="81">
        <v>0</v>
      </c>
      <c r="G158" s="61">
        <f t="shared" si="26"/>
        <v>0</v>
      </c>
      <c r="H158" s="133">
        <f t="shared" si="27"/>
        <v>0</v>
      </c>
    </row>
    <row r="159" spans="1:8" x14ac:dyDescent="0.25">
      <c r="A159" s="6" t="s">
        <v>10</v>
      </c>
      <c r="B159" s="110" t="s">
        <v>8</v>
      </c>
      <c r="C159" s="44">
        <v>340</v>
      </c>
      <c r="D159" s="44" t="s">
        <v>124</v>
      </c>
      <c r="E159" s="61" t="s">
        <v>124</v>
      </c>
      <c r="F159" s="81">
        <v>0</v>
      </c>
      <c r="G159" s="61">
        <f t="shared" si="26"/>
        <v>0</v>
      </c>
      <c r="H159" s="133">
        <f t="shared" si="27"/>
        <v>0</v>
      </c>
    </row>
    <row r="160" spans="1:8" x14ac:dyDescent="0.25">
      <c r="A160" s="6" t="s">
        <v>9</v>
      </c>
      <c r="B160" s="110" t="s">
        <v>8</v>
      </c>
      <c r="C160" s="47">
        <v>340</v>
      </c>
      <c r="D160" s="47" t="s">
        <v>124</v>
      </c>
      <c r="E160" s="68" t="s">
        <v>124</v>
      </c>
      <c r="F160" s="82">
        <v>0</v>
      </c>
      <c r="G160" s="68">
        <f t="shared" si="26"/>
        <v>0</v>
      </c>
      <c r="H160" s="141">
        <f t="shared" si="27"/>
        <v>0</v>
      </c>
    </row>
    <row r="161" spans="1:8" x14ac:dyDescent="0.25">
      <c r="A161" s="6" t="s">
        <v>7</v>
      </c>
      <c r="B161" s="121" t="s">
        <v>6</v>
      </c>
      <c r="C161" s="120">
        <v>25</v>
      </c>
      <c r="D161" s="120" t="s">
        <v>124</v>
      </c>
      <c r="E161" s="124" t="s">
        <v>124</v>
      </c>
      <c r="F161" s="83">
        <v>0</v>
      </c>
      <c r="G161" s="124">
        <f t="shared" si="26"/>
        <v>0</v>
      </c>
      <c r="H161" s="126">
        <f t="shared" si="27"/>
        <v>0</v>
      </c>
    </row>
    <row r="162" spans="1:8" ht="14.65" customHeight="1" x14ac:dyDescent="0.25">
      <c r="A162" s="6" t="s">
        <v>5</v>
      </c>
      <c r="B162" s="121" t="s">
        <v>2</v>
      </c>
      <c r="C162" s="120">
        <v>1</v>
      </c>
      <c r="D162" s="83">
        <v>0</v>
      </c>
      <c r="E162" s="124">
        <f>SUM(C162*D162)</f>
        <v>0</v>
      </c>
      <c r="F162" s="83" t="s">
        <v>124</v>
      </c>
      <c r="G162" s="124" t="s">
        <v>124</v>
      </c>
      <c r="H162" s="126">
        <f>SUM(E162+0)</f>
        <v>0</v>
      </c>
    </row>
    <row r="163" spans="1:8" x14ac:dyDescent="0.25">
      <c r="A163" s="5" t="s">
        <v>4</v>
      </c>
      <c r="B163" s="122" t="s">
        <v>2</v>
      </c>
      <c r="C163" s="120">
        <v>1</v>
      </c>
      <c r="D163" s="120" t="s">
        <v>124</v>
      </c>
      <c r="E163" s="124" t="s">
        <v>124</v>
      </c>
      <c r="F163" s="83">
        <v>0</v>
      </c>
      <c r="G163" s="124">
        <f t="shared" si="26"/>
        <v>0</v>
      </c>
      <c r="H163" s="126">
        <f>SUM(G163+0)</f>
        <v>0</v>
      </c>
    </row>
    <row r="164" spans="1:8" x14ac:dyDescent="0.25">
      <c r="A164" s="119" t="s">
        <v>3</v>
      </c>
      <c r="B164" s="123" t="s">
        <v>2</v>
      </c>
      <c r="C164" s="120">
        <v>1</v>
      </c>
      <c r="D164" s="120" t="s">
        <v>124</v>
      </c>
      <c r="E164" s="124" t="s">
        <v>124</v>
      </c>
      <c r="F164" s="83">
        <v>0</v>
      </c>
      <c r="G164" s="124">
        <f t="shared" si="26"/>
        <v>0</v>
      </c>
      <c r="H164" s="126">
        <f>SUM(G164+0)</f>
        <v>0</v>
      </c>
    </row>
    <row r="165" spans="1:8" ht="15.75" thickBot="1" x14ac:dyDescent="0.3">
      <c r="A165" s="142"/>
      <c r="B165" s="143"/>
      <c r="C165" s="144"/>
      <c r="D165" s="144"/>
      <c r="E165" s="145"/>
      <c r="F165" s="146"/>
      <c r="G165" s="145"/>
      <c r="H165" s="147"/>
    </row>
    <row r="166" spans="1:8" x14ac:dyDescent="0.25">
      <c r="A166" s="148" t="s">
        <v>139</v>
      </c>
      <c r="B166" s="149"/>
      <c r="C166" s="150"/>
      <c r="D166" s="150" t="s">
        <v>137</v>
      </c>
      <c r="E166" s="151">
        <f>SUM(E7:E164)</f>
        <v>0</v>
      </c>
      <c r="F166" s="150" t="s">
        <v>137</v>
      </c>
      <c r="G166" s="151">
        <f>SUM(G7:G164)</f>
        <v>0</v>
      </c>
      <c r="H166" s="152">
        <f>SUM(H7:H165)</f>
        <v>0</v>
      </c>
    </row>
    <row r="167" spans="1:8" x14ac:dyDescent="0.25">
      <c r="A167" s="153"/>
      <c r="B167" s="130"/>
      <c r="C167" s="125"/>
      <c r="D167" s="125"/>
      <c r="E167" s="131"/>
      <c r="F167" s="125"/>
      <c r="G167" s="131"/>
      <c r="H167" s="154"/>
    </row>
    <row r="168" spans="1:8" x14ac:dyDescent="0.25">
      <c r="A168" s="155" t="s">
        <v>0</v>
      </c>
      <c r="B168" s="127"/>
      <c r="C168" s="128"/>
      <c r="D168" s="128" t="s">
        <v>137</v>
      </c>
      <c r="E168" s="129" t="s">
        <v>137</v>
      </c>
      <c r="F168" s="128" t="s">
        <v>137</v>
      </c>
      <c r="G168" s="129" t="s">
        <v>137</v>
      </c>
      <c r="H168" s="156">
        <f>SUM(H166*0.15)</f>
        <v>0</v>
      </c>
    </row>
    <row r="169" spans="1:8" x14ac:dyDescent="0.25">
      <c r="A169" s="153"/>
      <c r="B169" s="130"/>
      <c r="C169" s="125"/>
      <c r="D169" s="125"/>
      <c r="E169" s="131"/>
      <c r="F169" s="125"/>
      <c r="G169" s="131"/>
      <c r="H169" s="154"/>
    </row>
    <row r="170" spans="1:8" ht="15.75" thickBot="1" x14ac:dyDescent="0.3">
      <c r="A170" s="157" t="s">
        <v>140</v>
      </c>
      <c r="B170" s="158"/>
      <c r="C170" s="159"/>
      <c r="D170" s="159" t="s">
        <v>137</v>
      </c>
      <c r="E170" s="160" t="s">
        <v>137</v>
      </c>
      <c r="F170" s="159" t="s">
        <v>137</v>
      </c>
      <c r="G170" s="160" t="s">
        <v>137</v>
      </c>
      <c r="H170" s="161">
        <f>SUM(H166+H168)</f>
        <v>0</v>
      </c>
    </row>
    <row r="171" spans="1:8" ht="21" x14ac:dyDescent="0.35">
      <c r="A171" s="3"/>
      <c r="B171" s="113"/>
      <c r="C171" s="48"/>
      <c r="D171" s="48"/>
      <c r="E171" s="69"/>
      <c r="F171" s="76"/>
      <c r="G171" s="2"/>
      <c r="H171" s="2"/>
    </row>
    <row r="173" spans="1:8" ht="36" x14ac:dyDescent="0.55000000000000004">
      <c r="A173" s="168" t="s">
        <v>143</v>
      </c>
    </row>
  </sheetData>
  <printOptions headings="1" gridLines="1"/>
  <pageMargins left="0.59055118110236227" right="0.31496062992125984" top="0.59055118110236227" bottom="0.39370078740157483" header="0.31496062992125984" footer="0.31496062992125984"/>
  <pageSetup paperSize="8" scale="75" fitToHeight="10" orientation="portrait" r:id="rId1"/>
  <headerFooter>
    <oddHeader>&amp;Cbudova: SO 01 ŽLUTÁ&amp;R Rozpočet - SILNOPROUD, DT VIDEO, SK, STA</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Položky SO01 BEZ CEN</vt:lpstr>
      <vt:lpstr>'Položky SO01 BEZ CEN'!Oblast_tisku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 M</dc:creator>
  <cp:lastModifiedBy>Petr Surovka</cp:lastModifiedBy>
  <cp:lastPrinted>2022-03-22T13:25:30Z</cp:lastPrinted>
  <dcterms:created xsi:type="dcterms:W3CDTF">2022-03-21T18:18:15Z</dcterms:created>
  <dcterms:modified xsi:type="dcterms:W3CDTF">2022-03-22T14:37:04Z</dcterms:modified>
</cp:coreProperties>
</file>