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tr.surovka\Desktop\VEŘEJNÉ ZAKÁZKY\rozvody STA a internetu Zelený domov\"/>
    </mc:Choice>
  </mc:AlternateContent>
  <bookViews>
    <workbookView xWindow="0" yWindow="0" windowWidth="28800" windowHeight="12330"/>
  </bookViews>
  <sheets>
    <sheet name="Položky ceny" sheetId="1" r:id="rId1"/>
  </sheets>
  <definedNames>
    <definedName name="_xlnm.Print_Area" localSheetId="0">'Položky ceny'!$A$1:$H$109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3" i="1" l="1"/>
  <c r="H103" i="1" s="1"/>
  <c r="G102" i="1"/>
  <c r="H102" i="1" s="1"/>
  <c r="E101" i="1"/>
  <c r="H101" i="1" s="1"/>
  <c r="G100" i="1"/>
  <c r="H100" i="1" s="1"/>
  <c r="G99" i="1"/>
  <c r="H99" i="1" s="1"/>
  <c r="G98" i="1"/>
  <c r="H98" i="1" s="1"/>
  <c r="G97" i="1"/>
  <c r="H97" i="1" s="1"/>
  <c r="G96" i="1"/>
  <c r="H96" i="1" s="1"/>
  <c r="G95" i="1"/>
  <c r="H95" i="1" s="1"/>
  <c r="G94" i="1"/>
  <c r="H94" i="1" s="1"/>
  <c r="G93" i="1"/>
  <c r="H93" i="1" s="1"/>
  <c r="G92" i="1"/>
  <c r="H92" i="1" s="1"/>
  <c r="G91" i="1"/>
  <c r="H91" i="1" s="1"/>
  <c r="G90" i="1"/>
  <c r="H90" i="1" s="1"/>
  <c r="G88" i="1"/>
  <c r="E88" i="1"/>
  <c r="G87" i="1"/>
  <c r="H87" i="1" s="1"/>
  <c r="G86" i="1"/>
  <c r="H86" i="1" s="1"/>
  <c r="G85" i="1"/>
  <c r="E85" i="1"/>
  <c r="G84" i="1"/>
  <c r="E84" i="1"/>
  <c r="G83" i="1"/>
  <c r="E83" i="1"/>
  <c r="G82" i="1"/>
  <c r="E82" i="1"/>
  <c r="H82" i="1" s="1"/>
  <c r="G81" i="1"/>
  <c r="E81" i="1"/>
  <c r="G80" i="1"/>
  <c r="E80" i="1"/>
  <c r="G79" i="1"/>
  <c r="E79" i="1"/>
  <c r="G78" i="1"/>
  <c r="E78" i="1"/>
  <c r="G75" i="1"/>
  <c r="H75" i="1" s="1"/>
  <c r="G74" i="1"/>
  <c r="H74" i="1" s="1"/>
  <c r="G73" i="1"/>
  <c r="H73" i="1" s="1"/>
  <c r="G71" i="1"/>
  <c r="E71" i="1"/>
  <c r="G69" i="1"/>
  <c r="E69" i="1"/>
  <c r="H69" i="1" s="1"/>
  <c r="G68" i="1"/>
  <c r="E68" i="1"/>
  <c r="G65" i="1"/>
  <c r="E65" i="1"/>
  <c r="G64" i="1"/>
  <c r="E64" i="1"/>
  <c r="G63" i="1"/>
  <c r="E63" i="1"/>
  <c r="G62" i="1"/>
  <c r="E62" i="1"/>
  <c r="H62" i="1" s="1"/>
  <c r="G61" i="1"/>
  <c r="E61" i="1"/>
  <c r="G60" i="1"/>
  <c r="E60" i="1"/>
  <c r="G59" i="1"/>
  <c r="E59" i="1"/>
  <c r="G58" i="1"/>
  <c r="E58" i="1"/>
  <c r="G57" i="1"/>
  <c r="E57" i="1"/>
  <c r="G56" i="1"/>
  <c r="E56" i="1"/>
  <c r="H56" i="1" s="1"/>
  <c r="G55" i="1"/>
  <c r="E55" i="1"/>
  <c r="H55" i="1" s="1"/>
  <c r="G54" i="1"/>
  <c r="E54" i="1"/>
  <c r="G53" i="1"/>
  <c r="E53" i="1"/>
  <c r="G49" i="1"/>
  <c r="E49" i="1"/>
  <c r="G48" i="1"/>
  <c r="E48" i="1"/>
  <c r="G47" i="1"/>
  <c r="E47" i="1"/>
  <c r="G46" i="1"/>
  <c r="E46" i="1"/>
  <c r="G45" i="1"/>
  <c r="E45" i="1"/>
  <c r="G44" i="1"/>
  <c r="E44" i="1"/>
  <c r="G43" i="1"/>
  <c r="E43" i="1"/>
  <c r="H43" i="1" s="1"/>
  <c r="G42" i="1"/>
  <c r="E42" i="1"/>
  <c r="G39" i="1"/>
  <c r="H39" i="1" s="1"/>
  <c r="G38" i="1"/>
  <c r="H38" i="1" s="1"/>
  <c r="G37" i="1"/>
  <c r="H37" i="1" s="1"/>
  <c r="E34" i="1"/>
  <c r="H34" i="1" s="1"/>
  <c r="E33" i="1"/>
  <c r="H33" i="1" s="1"/>
  <c r="G31" i="1"/>
  <c r="E31" i="1"/>
  <c r="G29" i="1"/>
  <c r="E29" i="1"/>
  <c r="H29" i="1" s="1"/>
  <c r="G27" i="1"/>
  <c r="E27" i="1"/>
  <c r="G25" i="1"/>
  <c r="E25" i="1"/>
  <c r="G24" i="1"/>
  <c r="E24" i="1"/>
  <c r="H24" i="1" s="1"/>
  <c r="G23" i="1"/>
  <c r="E23" i="1"/>
  <c r="G22" i="1"/>
  <c r="E22" i="1"/>
  <c r="G21" i="1"/>
  <c r="E21" i="1"/>
  <c r="G20" i="1"/>
  <c r="E20" i="1"/>
  <c r="G16" i="1"/>
  <c r="H16" i="1" s="1"/>
  <c r="G15" i="1"/>
  <c r="H15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G6" i="1"/>
  <c r="E6" i="1"/>
  <c r="H6" i="1" s="1"/>
  <c r="H88" i="1" l="1"/>
  <c r="H84" i="1"/>
  <c r="H83" i="1"/>
  <c r="H81" i="1"/>
  <c r="H80" i="1"/>
  <c r="H79" i="1"/>
  <c r="H71" i="1"/>
  <c r="H68" i="1"/>
  <c r="H64" i="1"/>
  <c r="H60" i="1"/>
  <c r="H59" i="1"/>
  <c r="H54" i="1"/>
  <c r="H53" i="1"/>
  <c r="H61" i="1"/>
  <c r="H58" i="1"/>
  <c r="H21" i="1"/>
  <c r="H25" i="1"/>
  <c r="H23" i="1"/>
  <c r="H22" i="1"/>
  <c r="H49" i="1"/>
  <c r="H48" i="1"/>
  <c r="H45" i="1"/>
  <c r="H47" i="1"/>
  <c r="H42" i="1"/>
  <c r="H85" i="1"/>
  <c r="H31" i="1"/>
  <c r="H57" i="1"/>
  <c r="H44" i="1"/>
  <c r="H63" i="1"/>
  <c r="G105" i="1"/>
  <c r="H46" i="1"/>
  <c r="H78" i="1"/>
  <c r="H27" i="1"/>
  <c r="H20" i="1"/>
  <c r="H65" i="1"/>
  <c r="E105" i="1"/>
  <c r="H105" i="1" l="1"/>
  <c r="H107" i="1" s="1"/>
  <c r="H109" i="1" s="1"/>
</calcChain>
</file>

<file path=xl/sharedStrings.xml><?xml version="1.0" encoding="utf-8"?>
<sst xmlns="http://schemas.openxmlformats.org/spreadsheetml/2006/main" count="322" uniqueCount="112">
  <si>
    <t>ROZPOČET</t>
  </si>
  <si>
    <t>Mj</t>
  </si>
  <si>
    <t>Počet kusů</t>
  </si>
  <si>
    <t>Cena za 1 kus</t>
  </si>
  <si>
    <t>Cena celkem</t>
  </si>
  <si>
    <t>Montáž ks/m/hod</t>
  </si>
  <si>
    <t>Montáž celkem</t>
  </si>
  <si>
    <t>Cena celkem bez DPH</t>
  </si>
  <si>
    <t>A. SILNOPROUD</t>
  </si>
  <si>
    <t/>
  </si>
  <si>
    <t>1.ELEKTROMONTÁŽNÍ MATERIÁL A PRÁCE</t>
  </si>
  <si>
    <t>ZÁSUVKA nástěnná AC230V/16A,IP44</t>
  </si>
  <si>
    <t>x</t>
  </si>
  <si>
    <t>Zásuvka Classic dvojnásobná + Krabice lištová pod dvojzásuvku</t>
  </si>
  <si>
    <t>ks</t>
  </si>
  <si>
    <t>HODINOVE ZUCTOVACI SAZBY</t>
  </si>
  <si>
    <t>Demontaz stavajiciho zarizeni</t>
  </si>
  <si>
    <t>hod</t>
  </si>
  <si>
    <t>Přesun materiálu</t>
  </si>
  <si>
    <t>Zauceni obsluhy</t>
  </si>
  <si>
    <t>Zabezpeceni pracoviste</t>
  </si>
  <si>
    <t>Doprava</t>
  </si>
  <si>
    <t>Dokončovací práce, vypínání vedení</t>
  </si>
  <si>
    <t>PROVEDENI REVIZNICH ZKOUSEK DLE CSN 331500</t>
  </si>
  <si>
    <t xml:space="preserve"> Revizni technik</t>
  </si>
  <si>
    <t xml:space="preserve"> Spoluprace s reviz.technikem</t>
  </si>
  <si>
    <t>B. SLABOPROUD</t>
  </si>
  <si>
    <t>Strukturovaná kabeláž-materiál</t>
  </si>
  <si>
    <t>19'' rozvaděč nástěnný 12U/600x450 skleněné dveře, šedý</t>
  </si>
  <si>
    <t>Polička perforovaná 1U/350mm, max.nosnost 40kg</t>
  </si>
  <si>
    <t>19'' rozvodný panel 6x220V-3m s vaničkou 1,5U RAL9005</t>
  </si>
  <si>
    <t>Montážní sada M6 - 50x šroub, podložka a plovoucí matice</t>
  </si>
  <si>
    <t>19'' vyvazovací panel 1U jednostranná plastová lišta</t>
  </si>
  <si>
    <t>Patch panel 24xRJ45/u, Cat.6, 1U</t>
  </si>
  <si>
    <t>SDĚLOVACÍ KABEL TWIST PAIR</t>
  </si>
  <si>
    <t>Kabel UTP Cat.6, LSOH plášť 332-1, zatažení</t>
  </si>
  <si>
    <t>m</t>
  </si>
  <si>
    <t>KABEL SILOVÝ,IZOLACE PVC</t>
  </si>
  <si>
    <t>CYKY 3x2.5 mm2, pevně</t>
  </si>
  <si>
    <t>Datové zásuvky</t>
  </si>
  <si>
    <t>Datová zásuvka 1xRj45 Cat.6 nestíněné, rámeček+keystone+kryt+maska design TANGO</t>
  </si>
  <si>
    <t>Propojovací kabely</t>
  </si>
  <si>
    <t>Patch kabel UTP 4P, GigaPlus - 1m</t>
  </si>
  <si>
    <t>Patch kabel UTP 4P, Cat.6 - 0,5m, PVC</t>
  </si>
  <si>
    <t>SK - měření, instalace, certifikace</t>
  </si>
  <si>
    <t>Měření metalických kabelů 4x UTP kat. 6</t>
  </si>
  <si>
    <t>Zapojení SK 4xUTP (zás.+rozváděč) kat. 6</t>
  </si>
  <si>
    <t>Revize silové části vč. jistič, kabel</t>
  </si>
  <si>
    <t>SK - kabelové trasy</t>
  </si>
  <si>
    <t>Žlab MERKUR 2 150/50 1m</t>
  </si>
  <si>
    <t>Žlab MERKUR 2 50/50 1 m</t>
  </si>
  <si>
    <t>KU 68-1902 KRABICE ODBOČNÁ</t>
  </si>
  <si>
    <t>1420 TRUBKA OHEBNÁ - LPFLEX</t>
  </si>
  <si>
    <t>1432 TRUBKA OHEBNÁ - LPFLEX</t>
  </si>
  <si>
    <t>1450 TRUBKA PE flex</t>
  </si>
  <si>
    <t>EK 100X60 ELEKTROINSTALAČNÍ KANÁL (3m)</t>
  </si>
  <si>
    <t>SP 280X4.5 PÁSEK STAHOVACÍ</t>
  </si>
  <si>
    <t>STA</t>
  </si>
  <si>
    <t>KOMPONENTY</t>
  </si>
  <si>
    <t>Hlavní stanice  Johansson 6700 Revolution programovatelný zesilovač určený pro STA rozvody.</t>
  </si>
  <si>
    <t>Anténa Angular Flexivel TRI-26 Lte 18dB</t>
  </si>
  <si>
    <t>Multipřepínač EMP MS5/24 PIU-6</t>
  </si>
  <si>
    <t>konzola na stožár jezdec 28/40</t>
  </si>
  <si>
    <t>Montážní skříň 500x500x200 mm TPR-7</t>
  </si>
  <si>
    <t>Zásuvka televizní koncová EU 3601P 1dB</t>
  </si>
  <si>
    <t>kryt TV+R + rámeček TANGO</t>
  </si>
  <si>
    <t>Přepěťová ochrana 1 zásuvka</t>
  </si>
  <si>
    <t>Bleskojistka SPKO-F75-SAT/TV-B/F-F</t>
  </si>
  <si>
    <t>Kabel koaxiální Televes SK100PLUS Cu 413601 / 100m / 6,7 mm</t>
  </si>
  <si>
    <t>Konektor F Cabelcon F-56-CX3 4.9/6.5 mm kompresní</t>
  </si>
  <si>
    <t>Stahovací páska 280x4.8mm černá</t>
  </si>
  <si>
    <t>trubka ohebná černá UV stabilní 2325</t>
  </si>
  <si>
    <t>Elektromontážní materiál a práce</t>
  </si>
  <si>
    <t>MONTÁŽE  STA</t>
  </si>
  <si>
    <t>Oživení, funkční odzkoušení rozvodu STA</t>
  </si>
  <si>
    <t>Montáž TV zásuvky</t>
  </si>
  <si>
    <t>Připojení zařízení silnoproudý rozvod</t>
  </si>
  <si>
    <t>Optická kabeláž-materiál a práce</t>
  </si>
  <si>
    <t>Mikrokabel k zafouknutí, 12vl., 9/125, G657A1 Corning Ultra, CLT, PE, d=3mm</t>
  </si>
  <si>
    <t>Optická vana 12xSCD černá</t>
  </si>
  <si>
    <t>Držák svárů</t>
  </si>
  <si>
    <t>Kazeta svarů vč. víčka</t>
  </si>
  <si>
    <t>Ochrana sváru</t>
  </si>
  <si>
    <t>Pigtail SC 50/125</t>
  </si>
  <si>
    <t>Optická spojka SM Duplex</t>
  </si>
  <si>
    <t>Záslepka SC</t>
  </si>
  <si>
    <t>Svár optického vlákna v rozvaděči</t>
  </si>
  <si>
    <t>Měření optického vlákna -přímá metoda</t>
  </si>
  <si>
    <t>Mikrotrubička 10/8 červená DuraMicro</t>
  </si>
  <si>
    <t>C. ZEDNICKÉ PRÁCE</t>
  </si>
  <si>
    <t>Počet</t>
  </si>
  <si>
    <t>Materiál</t>
  </si>
  <si>
    <t>Materiál celkem</t>
  </si>
  <si>
    <t>Montáž</t>
  </si>
  <si>
    <t>Průrazy zdí do 15cm</t>
  </si>
  <si>
    <t>Průrazy zdí nad 20cm</t>
  </si>
  <si>
    <t>Průrazy zdí nad 50cm</t>
  </si>
  <si>
    <t>Sekání šlicu cihla šířka 100mm, hloubka do 50mm</t>
  </si>
  <si>
    <t>Vrtání korunkou pro krabici, hloubka do 50mm</t>
  </si>
  <si>
    <t>Hrubování drážek  80mm  a štukování omítky 45mm</t>
  </si>
  <si>
    <t>m2</t>
  </si>
  <si>
    <t xml:space="preserve">Zahození šlicu (do šíře 100mm, do hl.50mm) </t>
  </si>
  <si>
    <t xml:space="preserve">Penetrace podkladu stěny pod štuk </t>
  </si>
  <si>
    <t>Natažení vyrovnávací vrstvy štuku na stěnu</t>
  </si>
  <si>
    <t>Broušení nového štuku</t>
  </si>
  <si>
    <t>Přesun materiálu (pokud není připraven v patře realizace)</t>
  </si>
  <si>
    <t>Odvoz odpadu</t>
  </si>
  <si>
    <t>CENA CELKEM BEZ DPH</t>
  </si>
  <si>
    <t>X</t>
  </si>
  <si>
    <t>DPH 15% - NENÍ PLÁTCEM DPH - NELZE ODEČÍST</t>
  </si>
  <si>
    <t>CENA CELKEM S DPH</t>
  </si>
  <si>
    <t xml:space="preserve">VYPLŇTĚ POUZE POLE OZNAČENĚ ZELENĚ.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</si>
</sst>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name val="Segoe UI"/>
      <family val="2"/>
      <charset val="238"/>
    </font>
    <font>
      <sz val="9"/>
      <color rgb="FF000000"/>
      <name val="Segoe UI"/>
      <family val="2"/>
      <charset val="238"/>
    </font>
    <font>
      <b/>
      <sz val="9"/>
      <color rgb="FF000000"/>
      <name val="Segoe UI"/>
      <family val="2"/>
      <charset val="238"/>
    </font>
    <font>
      <b/>
      <sz val="11"/>
      <name val="Segoe UI"/>
      <family val="2"/>
      <charset val="238"/>
    </font>
    <font>
      <b/>
      <sz val="11"/>
      <color rgb="FFFF0000"/>
      <name val="Segoe UI"/>
      <family val="2"/>
      <charset val="238"/>
    </font>
    <font>
      <b/>
      <sz val="11"/>
      <color rgb="FF000000"/>
      <name val="Segoe UI"/>
      <family val="2"/>
      <charset val="238"/>
    </font>
    <font>
      <sz val="9"/>
      <color rgb="FFFF0000"/>
      <name val="Segoe UI"/>
      <family val="2"/>
      <charset val="238"/>
    </font>
    <font>
      <b/>
      <sz val="10"/>
      <color rgb="FF000000"/>
      <name val="Segoe UI"/>
      <family val="2"/>
      <charset val="238"/>
    </font>
    <font>
      <i/>
      <sz val="10"/>
      <color rgb="FF000000"/>
      <name val="Segoe UI"/>
      <family val="2"/>
      <charset val="238"/>
    </font>
    <font>
      <sz val="9"/>
      <name val="Segoe UI"/>
      <family val="2"/>
      <charset val="238"/>
    </font>
    <font>
      <sz val="11"/>
      <color rgb="FF000000"/>
      <name val="Segoe UI"/>
      <family val="2"/>
      <charset val="238"/>
    </font>
    <font>
      <b/>
      <i/>
      <sz val="10"/>
      <color rgb="FF000000"/>
      <name val="Segoe UI"/>
      <family val="2"/>
      <charset val="238"/>
    </font>
    <font>
      <sz val="9"/>
      <color theme="1"/>
      <name val="Segoe UI"/>
      <family val="2"/>
      <charset val="238"/>
    </font>
    <font>
      <i/>
      <sz val="10"/>
      <name val="Segoe UI"/>
      <family val="2"/>
      <charset val="238"/>
    </font>
    <font>
      <b/>
      <sz val="9"/>
      <name val="Segoe UI"/>
      <family val="2"/>
      <charset val="238"/>
    </font>
    <font>
      <sz val="10"/>
      <color rgb="FF000000"/>
      <name val="Segoe UI"/>
      <family val="2"/>
      <charset val="238"/>
    </font>
    <font>
      <i/>
      <sz val="10"/>
      <color rgb="FFFF0000"/>
      <name val="Segoe UI"/>
      <family val="2"/>
      <charset val="238"/>
    </font>
    <font>
      <b/>
      <sz val="12"/>
      <name val="Segoe UI"/>
      <family val="2"/>
      <charset val="238"/>
    </font>
    <font>
      <b/>
      <sz val="10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4" fontId="3" fillId="2" borderId="2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left" wrapText="1"/>
    </xf>
    <xf numFmtId="49" fontId="8" fillId="3" borderId="1" xfId="0" applyNumberFormat="1" applyFont="1" applyFill="1" applyBorder="1" applyAlignment="1">
      <alignment horizontal="center"/>
    </xf>
    <xf numFmtId="4" fontId="8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/>
    </xf>
    <xf numFmtId="4" fontId="4" fillId="3" borderId="1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left" wrapText="1"/>
    </xf>
    <xf numFmtId="49" fontId="3" fillId="3" borderId="1" xfId="0" applyNumberFormat="1" applyFont="1" applyFill="1" applyBorder="1" applyAlignment="1">
      <alignment horizontal="center"/>
    </xf>
    <xf numFmtId="4" fontId="3" fillId="4" borderId="1" xfId="0" applyNumberFormat="1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center"/>
    </xf>
    <xf numFmtId="4" fontId="11" fillId="3" borderId="1" xfId="0" applyNumberFormat="1" applyFont="1" applyFill="1" applyBorder="1" applyAlignment="1">
      <alignment horizontal="center"/>
    </xf>
    <xf numFmtId="4" fontId="3" fillId="4" borderId="1" xfId="0" applyNumberFormat="1" applyFont="1" applyFill="1" applyBorder="1" applyAlignment="1">
      <alignment horizontal="center"/>
    </xf>
    <xf numFmtId="4" fontId="11" fillId="4" borderId="1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left" wrapText="1"/>
    </xf>
    <xf numFmtId="49" fontId="3" fillId="3" borderId="3" xfId="0" applyNumberFormat="1" applyFont="1" applyFill="1" applyBorder="1" applyAlignment="1">
      <alignment horizontal="center"/>
    </xf>
    <xf numFmtId="4" fontId="3" fillId="3" borderId="3" xfId="0" applyNumberFormat="1" applyFont="1" applyFill="1" applyBorder="1" applyAlignment="1">
      <alignment horizontal="center" vertical="center"/>
    </xf>
    <xf numFmtId="4" fontId="3" fillId="3" borderId="3" xfId="0" applyNumberFormat="1" applyFont="1" applyFill="1" applyBorder="1" applyAlignment="1">
      <alignment horizontal="center"/>
    </xf>
    <xf numFmtId="4" fontId="4" fillId="3" borderId="3" xfId="0" applyNumberFormat="1" applyFont="1" applyFill="1" applyBorder="1" applyAlignment="1">
      <alignment horizontal="center"/>
    </xf>
    <xf numFmtId="0" fontId="0" fillId="0" borderId="0" xfId="0" applyFill="1"/>
    <xf numFmtId="4" fontId="11" fillId="3" borderId="1" xfId="0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left" wrapText="1"/>
    </xf>
    <xf numFmtId="49" fontId="11" fillId="4" borderId="1" xfId="0" applyNumberFormat="1" applyFont="1" applyFill="1" applyBorder="1" applyAlignment="1">
      <alignment horizontal="left" wrapText="1"/>
    </xf>
    <xf numFmtId="49" fontId="11" fillId="4" borderId="1" xfId="0" applyNumberFormat="1" applyFont="1" applyFill="1" applyBorder="1" applyAlignment="1">
      <alignment horizontal="center"/>
    </xf>
    <xf numFmtId="4" fontId="4" fillId="4" borderId="1" xfId="0" applyNumberFormat="1" applyFont="1" applyFill="1" applyBorder="1" applyAlignment="1">
      <alignment horizontal="center"/>
    </xf>
    <xf numFmtId="49" fontId="11" fillId="3" borderId="1" xfId="0" applyNumberFormat="1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/>
    <xf numFmtId="0" fontId="0" fillId="0" borderId="0" xfId="0" applyBorder="1" applyAlignment="1">
      <alignment horizontal="center"/>
    </xf>
    <xf numFmtId="49" fontId="3" fillId="4" borderId="1" xfId="0" applyNumberFormat="1" applyFont="1" applyFill="1" applyBorder="1" applyAlignment="1">
      <alignment horizontal="left" wrapText="1"/>
    </xf>
    <xf numFmtId="49" fontId="3" fillId="4" borderId="1" xfId="0" applyNumberFormat="1" applyFont="1" applyFill="1" applyBorder="1" applyAlignment="1">
      <alignment horizontal="center"/>
    </xf>
    <xf numFmtId="4" fontId="3" fillId="5" borderId="2" xfId="0" applyNumberFormat="1" applyFont="1" applyFill="1" applyBorder="1" applyAlignment="1">
      <alignment horizontal="center" vertical="center"/>
    </xf>
    <xf numFmtId="4" fontId="11" fillId="3" borderId="2" xfId="0" applyNumberFormat="1" applyFont="1" applyFill="1" applyBorder="1" applyAlignment="1">
      <alignment horizontal="center" vertical="center"/>
    </xf>
    <xf numFmtId="4" fontId="11" fillId="3" borderId="2" xfId="0" applyNumberFormat="1" applyFont="1" applyFill="1" applyBorder="1" applyAlignment="1">
      <alignment horizontal="center"/>
    </xf>
    <xf numFmtId="4" fontId="4" fillId="3" borderId="2" xfId="0" applyNumberFormat="1" applyFont="1" applyFill="1" applyBorder="1" applyAlignment="1">
      <alignment horizontal="center"/>
    </xf>
    <xf numFmtId="49" fontId="11" fillId="3" borderId="4" xfId="0" applyNumberFormat="1" applyFont="1" applyFill="1" applyBorder="1" applyAlignment="1">
      <alignment horizontal="center"/>
    </xf>
    <xf numFmtId="4" fontId="11" fillId="3" borderId="5" xfId="0" applyNumberFormat="1" applyFont="1" applyFill="1" applyBorder="1" applyAlignment="1">
      <alignment horizontal="center" vertical="center"/>
    </xf>
    <xf numFmtId="4" fontId="11" fillId="3" borderId="5" xfId="0" applyNumberFormat="1" applyFont="1" applyFill="1" applyBorder="1" applyAlignment="1">
      <alignment horizontal="center"/>
    </xf>
    <xf numFmtId="4" fontId="4" fillId="3" borderId="5" xfId="0" applyNumberFormat="1" applyFont="1" applyFill="1" applyBorder="1" applyAlignment="1">
      <alignment horizontal="center"/>
    </xf>
    <xf numFmtId="49" fontId="11" fillId="3" borderId="2" xfId="0" applyNumberFormat="1" applyFont="1" applyFill="1" applyBorder="1" applyAlignment="1">
      <alignment horizontal="left" wrapText="1"/>
    </xf>
    <xf numFmtId="49" fontId="11" fillId="3" borderId="6" xfId="0" applyNumberFormat="1" applyFont="1" applyFill="1" applyBorder="1" applyAlignment="1">
      <alignment horizontal="center"/>
    </xf>
    <xf numFmtId="49" fontId="11" fillId="3" borderId="5" xfId="0" applyNumberFormat="1" applyFont="1" applyFill="1" applyBorder="1" applyAlignment="1">
      <alignment horizontal="left" wrapText="1"/>
    </xf>
    <xf numFmtId="49" fontId="11" fillId="3" borderId="7" xfId="0" applyNumberFormat="1" applyFont="1" applyFill="1" applyBorder="1" applyAlignment="1">
      <alignment horizontal="center"/>
    </xf>
    <xf numFmtId="49" fontId="11" fillId="3" borderId="8" xfId="0" applyNumberFormat="1" applyFont="1" applyFill="1" applyBorder="1" applyAlignment="1">
      <alignment horizontal="left" wrapText="1"/>
    </xf>
    <xf numFmtId="49" fontId="11" fillId="3" borderId="9" xfId="0" applyNumberFormat="1" applyFont="1" applyFill="1" applyBorder="1" applyAlignment="1">
      <alignment horizontal="center"/>
    </xf>
    <xf numFmtId="4" fontId="11" fillId="3" borderId="8" xfId="0" applyNumberFormat="1" applyFont="1" applyFill="1" applyBorder="1" applyAlignment="1">
      <alignment horizontal="center" vertical="center"/>
    </xf>
    <xf numFmtId="4" fontId="11" fillId="3" borderId="8" xfId="0" applyNumberFormat="1" applyFont="1" applyFill="1" applyBorder="1" applyAlignment="1">
      <alignment horizontal="center"/>
    </xf>
    <xf numFmtId="4" fontId="16" fillId="4" borderId="8" xfId="0" applyNumberFormat="1" applyFont="1" applyFill="1" applyBorder="1" applyAlignment="1">
      <alignment horizontal="center" vertical="center"/>
    </xf>
    <xf numFmtId="4" fontId="4" fillId="3" borderId="8" xfId="0" applyNumberFormat="1" applyFont="1" applyFill="1" applyBorder="1" applyAlignment="1">
      <alignment horizontal="center"/>
    </xf>
    <xf numFmtId="49" fontId="19" fillId="4" borderId="13" xfId="0" applyNumberFormat="1" applyFont="1" applyFill="1" applyBorder="1" applyAlignment="1">
      <alignment horizontal="left" wrapText="1"/>
    </xf>
    <xf numFmtId="49" fontId="19" fillId="4" borderId="5" xfId="0" applyNumberFormat="1" applyFont="1" applyFill="1" applyBorder="1" applyAlignment="1">
      <alignment horizontal="center"/>
    </xf>
    <xf numFmtId="4" fontId="19" fillId="4" borderId="5" xfId="0" applyNumberFormat="1" applyFont="1" applyFill="1" applyBorder="1" applyAlignment="1">
      <alignment horizontal="center" vertical="center"/>
    </xf>
    <xf numFmtId="4" fontId="20" fillId="4" borderId="5" xfId="0" applyNumberFormat="1" applyFont="1" applyFill="1" applyBorder="1" applyAlignment="1">
      <alignment horizontal="center" vertical="center"/>
    </xf>
    <xf numFmtId="4" fontId="19" fillId="4" borderId="5" xfId="0" applyNumberFormat="1" applyFont="1" applyFill="1" applyBorder="1" applyAlignment="1">
      <alignment horizontal="center"/>
    </xf>
    <xf numFmtId="4" fontId="21" fillId="4" borderId="14" xfId="0" applyNumberFormat="1" applyFont="1" applyFill="1" applyBorder="1" applyAlignment="1">
      <alignment horizontal="center"/>
    </xf>
    <xf numFmtId="4" fontId="20" fillId="4" borderId="5" xfId="0" applyNumberFormat="1" applyFont="1" applyFill="1" applyBorder="1" applyAlignment="1">
      <alignment horizontal="center"/>
    </xf>
    <xf numFmtId="49" fontId="22" fillId="0" borderId="0" xfId="0" applyNumberFormat="1" applyFont="1" applyBorder="1" applyAlignment="1">
      <alignment wrapText="1"/>
    </xf>
    <xf numFmtId="49" fontId="22" fillId="0" borderId="0" xfId="0" applyNumberFormat="1" applyFont="1" applyBorder="1" applyAlignment="1">
      <alignment horizontal="center"/>
    </xf>
    <xf numFmtId="4" fontId="22" fillId="0" borderId="0" xfId="0" applyNumberFormat="1" applyFont="1" applyBorder="1" applyAlignment="1">
      <alignment horizontal="center" vertical="center"/>
    </xf>
    <xf numFmtId="4" fontId="22" fillId="0" borderId="0" xfId="0" applyNumberFormat="1" applyFont="1" applyBorder="1" applyAlignment="1">
      <alignment horizontal="center"/>
    </xf>
    <xf numFmtId="4" fontId="23" fillId="0" borderId="0" xfId="0" applyNumberFormat="1" applyFont="1" applyBorder="1" applyAlignment="1">
      <alignment horizontal="center" vertical="center"/>
    </xf>
    <xf numFmtId="4" fontId="23" fillId="0" borderId="0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/>
    </xf>
    <xf numFmtId="4" fontId="1" fillId="0" borderId="0" xfId="0" applyNumberFormat="1" applyFont="1" applyAlignment="1">
      <alignment horizontal="center"/>
    </xf>
    <xf numFmtId="49" fontId="0" fillId="0" borderId="0" xfId="0" applyNumberFormat="1" applyAlignment="1">
      <alignment wrapText="1"/>
    </xf>
    <xf numFmtId="49" fontId="9" fillId="4" borderId="1" xfId="0" applyNumberFormat="1" applyFont="1" applyFill="1" applyBorder="1" applyAlignment="1">
      <alignment horizontal="left" wrapText="1"/>
    </xf>
    <xf numFmtId="49" fontId="3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left" wrapText="1"/>
    </xf>
    <xf numFmtId="4" fontId="3" fillId="6" borderId="1" xfId="0" applyNumberFormat="1" applyFont="1" applyFill="1" applyBorder="1" applyAlignment="1">
      <alignment horizontal="center" vertical="center"/>
    </xf>
    <xf numFmtId="4" fontId="11" fillId="6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wrapText="1"/>
    </xf>
    <xf numFmtId="49" fontId="6" fillId="2" borderId="1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left" wrapText="1"/>
    </xf>
    <xf numFmtId="49" fontId="7" fillId="2" borderId="1" xfId="0" applyNumberFormat="1" applyFont="1" applyFill="1" applyBorder="1" applyAlignment="1">
      <alignment horizontal="center"/>
    </xf>
    <xf numFmtId="4" fontId="12" fillId="2" borderId="1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left" wrapText="1"/>
    </xf>
    <xf numFmtId="49" fontId="10" fillId="4" borderId="1" xfId="0" applyNumberFormat="1" applyFont="1" applyFill="1" applyBorder="1" applyAlignment="1">
      <alignment horizontal="center"/>
    </xf>
    <xf numFmtId="4" fontId="10" fillId="4" borderId="1" xfId="0" applyNumberFormat="1" applyFont="1" applyFill="1" applyBorder="1" applyAlignment="1">
      <alignment horizontal="center" vertical="center"/>
    </xf>
    <xf numFmtId="4" fontId="10" fillId="4" borderId="1" xfId="0" applyNumberFormat="1" applyFont="1" applyFill="1" applyBorder="1" applyAlignment="1">
      <alignment horizontal="center"/>
    </xf>
    <xf numFmtId="4" fontId="13" fillId="4" borderId="1" xfId="0" applyNumberFormat="1" applyFont="1" applyFill="1" applyBorder="1" applyAlignment="1">
      <alignment horizontal="center"/>
    </xf>
    <xf numFmtId="49" fontId="14" fillId="4" borderId="1" xfId="0" applyNumberFormat="1" applyFont="1" applyFill="1" applyBorder="1" applyAlignment="1">
      <alignment horizontal="left" wrapText="1"/>
    </xf>
    <xf numFmtId="49" fontId="14" fillId="4" borderId="1" xfId="0" applyNumberFormat="1" applyFont="1" applyFill="1" applyBorder="1" applyAlignment="1">
      <alignment horizontal="center"/>
    </xf>
    <xf numFmtId="4" fontId="14" fillId="4" borderId="1" xfId="0" applyNumberFormat="1" applyFont="1" applyFill="1" applyBorder="1" applyAlignment="1">
      <alignment horizontal="center"/>
    </xf>
    <xf numFmtId="4" fontId="15" fillId="4" borderId="1" xfId="0" applyNumberFormat="1" applyFont="1" applyFill="1" applyBorder="1" applyAlignment="1">
      <alignment horizontal="center" vertical="center"/>
    </xf>
    <xf numFmtId="4" fontId="15" fillId="4" borderId="1" xfId="0" applyNumberFormat="1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" fontId="16" fillId="4" borderId="1" xfId="0" applyNumberFormat="1" applyFont="1" applyFill="1" applyBorder="1" applyAlignment="1">
      <alignment horizontal="center" vertical="center"/>
    </xf>
    <xf numFmtId="4" fontId="16" fillId="4" borderId="1" xfId="0" applyNumberFormat="1" applyFont="1" applyFill="1" applyBorder="1" applyAlignment="1">
      <alignment horizontal="center"/>
    </xf>
    <xf numFmtId="49" fontId="9" fillId="4" borderId="1" xfId="0" applyNumberFormat="1" applyFont="1" applyFill="1" applyBorder="1" applyAlignment="1">
      <alignment horizontal="center"/>
    </xf>
    <xf numFmtId="4" fontId="9" fillId="4" borderId="1" xfId="0" applyNumberFormat="1" applyFont="1" applyFill="1" applyBorder="1" applyAlignment="1">
      <alignment horizontal="center" vertical="center"/>
    </xf>
    <xf numFmtId="4" fontId="17" fillId="4" borderId="1" xfId="0" applyNumberFormat="1" applyFont="1" applyFill="1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center"/>
    </xf>
    <xf numFmtId="49" fontId="11" fillId="4" borderId="1" xfId="0" applyNumberFormat="1" applyFont="1" applyFill="1" applyBorder="1" applyAlignment="1">
      <alignment horizontal="left" vertical="justify" wrapText="1"/>
    </xf>
    <xf numFmtId="49" fontId="11" fillId="4" borderId="1" xfId="0" applyNumberFormat="1" applyFont="1" applyFill="1" applyBorder="1" applyAlignment="1">
      <alignment horizontal="center" vertical="center"/>
    </xf>
    <xf numFmtId="49" fontId="11" fillId="4" borderId="1" xfId="0" applyNumberFormat="1" applyFont="1" applyFill="1" applyBorder="1" applyAlignment="1">
      <alignment wrapText="1"/>
    </xf>
    <xf numFmtId="4" fontId="18" fillId="4" borderId="1" xfId="0" applyNumberFormat="1" applyFont="1" applyFill="1" applyBorder="1" applyAlignment="1">
      <alignment horizontal="center" vertical="center"/>
    </xf>
    <xf numFmtId="4" fontId="18" fillId="4" borderId="1" xfId="0" applyNumberFormat="1" applyFont="1" applyFill="1" applyBorder="1" applyAlignment="1">
      <alignment horizontal="center"/>
    </xf>
    <xf numFmtId="49" fontId="11" fillId="4" borderId="0" xfId="0" applyNumberFormat="1" applyFont="1" applyFill="1" applyBorder="1" applyAlignment="1">
      <alignment horizontal="left" wrapText="1"/>
    </xf>
    <xf numFmtId="49" fontId="11" fillId="4" borderId="0" xfId="0" applyNumberFormat="1" applyFont="1" applyFill="1" applyBorder="1" applyAlignment="1">
      <alignment horizontal="center"/>
    </xf>
    <xf numFmtId="4" fontId="11" fillId="4" borderId="0" xfId="0" applyNumberFormat="1" applyFont="1" applyFill="1" applyBorder="1" applyAlignment="1">
      <alignment horizontal="center" vertical="center"/>
    </xf>
    <xf numFmtId="4" fontId="11" fillId="4" borderId="0" xfId="0" applyNumberFormat="1" applyFont="1" applyFill="1" applyBorder="1" applyAlignment="1">
      <alignment horizontal="center"/>
    </xf>
    <xf numFmtId="4" fontId="4" fillId="4" borderId="0" xfId="0" applyNumberFormat="1" applyFont="1" applyFill="1" applyBorder="1" applyAlignment="1">
      <alignment horizontal="center"/>
    </xf>
    <xf numFmtId="49" fontId="9" fillId="2" borderId="2" xfId="0" applyNumberFormat="1" applyFont="1" applyFill="1" applyBorder="1" applyAlignment="1">
      <alignment horizontal="left" wrapText="1"/>
    </xf>
    <xf numFmtId="49" fontId="3" fillId="2" borderId="2" xfId="0" applyNumberFormat="1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center"/>
    </xf>
    <xf numFmtId="4" fontId="4" fillId="2" borderId="2" xfId="0" applyNumberFormat="1" applyFont="1" applyFill="1" applyBorder="1" applyAlignment="1">
      <alignment horizontal="center"/>
    </xf>
    <xf numFmtId="4" fontId="11" fillId="6" borderId="1" xfId="0" applyNumberFormat="1" applyFont="1" applyFill="1" applyBorder="1" applyAlignment="1">
      <alignment horizontal="center"/>
    </xf>
    <xf numFmtId="4" fontId="14" fillId="6" borderId="1" xfId="0" applyNumberFormat="1" applyFont="1" applyFill="1" applyBorder="1" applyAlignment="1">
      <alignment horizontal="center"/>
    </xf>
    <xf numFmtId="4" fontId="3" fillId="6" borderId="1" xfId="0" applyNumberFormat="1" applyFont="1" applyFill="1" applyBorder="1" applyAlignment="1">
      <alignment horizontal="center"/>
    </xf>
    <xf numFmtId="4" fontId="11" fillId="6" borderId="5" xfId="0" applyNumberFormat="1" applyFont="1" applyFill="1" applyBorder="1" applyAlignment="1">
      <alignment horizontal="center"/>
    </xf>
    <xf numFmtId="4" fontId="11" fillId="6" borderId="2" xfId="0" applyNumberFormat="1" applyFont="1" applyFill="1" applyBorder="1" applyAlignment="1">
      <alignment horizontal="center"/>
    </xf>
    <xf numFmtId="49" fontId="0" fillId="6" borderId="0" xfId="0" applyNumberFormat="1" applyFill="1" applyAlignment="1">
      <alignment wrapText="1"/>
    </xf>
    <xf numFmtId="49" fontId="19" fillId="5" borderId="15" xfId="0" applyNumberFormat="1" applyFont="1" applyFill="1" applyBorder="1" applyAlignment="1">
      <alignment horizontal="left" wrapText="1"/>
    </xf>
    <xf numFmtId="49" fontId="19" fillId="5" borderId="16" xfId="0" applyNumberFormat="1" applyFont="1" applyFill="1" applyBorder="1" applyAlignment="1">
      <alignment horizontal="center"/>
    </xf>
    <xf numFmtId="4" fontId="19" fillId="5" borderId="16" xfId="0" applyNumberFormat="1" applyFont="1" applyFill="1" applyBorder="1" applyAlignment="1">
      <alignment horizontal="center" vertical="center"/>
    </xf>
    <xf numFmtId="4" fontId="20" fillId="5" borderId="16" xfId="0" applyNumberFormat="1" applyFont="1" applyFill="1" applyBorder="1" applyAlignment="1">
      <alignment horizontal="center" vertical="center"/>
    </xf>
    <xf numFmtId="4" fontId="20" fillId="5" borderId="16" xfId="0" applyNumberFormat="1" applyFont="1" applyFill="1" applyBorder="1" applyAlignment="1">
      <alignment horizontal="center"/>
    </xf>
    <xf numFmtId="4" fontId="21" fillId="5" borderId="17" xfId="0" applyNumberFormat="1" applyFont="1" applyFill="1" applyBorder="1" applyAlignment="1">
      <alignment horizontal="center"/>
    </xf>
    <xf numFmtId="49" fontId="19" fillId="5" borderId="13" xfId="0" applyNumberFormat="1" applyFont="1" applyFill="1" applyBorder="1" applyAlignment="1">
      <alignment horizontal="left" wrapText="1"/>
    </xf>
    <xf numFmtId="49" fontId="19" fillId="5" borderId="5" xfId="0" applyNumberFormat="1" applyFont="1" applyFill="1" applyBorder="1" applyAlignment="1">
      <alignment horizontal="center"/>
    </xf>
    <xf numFmtId="4" fontId="19" fillId="5" borderId="5" xfId="0" applyNumberFormat="1" applyFont="1" applyFill="1" applyBorder="1" applyAlignment="1">
      <alignment horizontal="center" vertical="center"/>
    </xf>
    <xf numFmtId="4" fontId="20" fillId="5" borderId="5" xfId="0" applyNumberFormat="1" applyFont="1" applyFill="1" applyBorder="1" applyAlignment="1">
      <alignment horizontal="center" vertical="center"/>
    </xf>
    <xf numFmtId="4" fontId="20" fillId="5" borderId="5" xfId="0" applyNumberFormat="1" applyFont="1" applyFill="1" applyBorder="1" applyAlignment="1">
      <alignment horizontal="center"/>
    </xf>
    <xf numFmtId="4" fontId="21" fillId="5" borderId="14" xfId="0" applyNumberFormat="1" applyFont="1" applyFill="1" applyBorder="1" applyAlignment="1">
      <alignment horizontal="center"/>
    </xf>
    <xf numFmtId="49" fontId="19" fillId="5" borderId="10" xfId="0" applyNumberFormat="1" applyFont="1" applyFill="1" applyBorder="1" applyAlignment="1">
      <alignment horizontal="left" wrapText="1"/>
    </xf>
    <xf numFmtId="49" fontId="19" fillId="5" borderId="11" xfId="0" applyNumberFormat="1" applyFont="1" applyFill="1" applyBorder="1" applyAlignment="1">
      <alignment horizontal="center"/>
    </xf>
    <xf numFmtId="4" fontId="19" fillId="5" borderId="11" xfId="0" applyNumberFormat="1" applyFont="1" applyFill="1" applyBorder="1" applyAlignment="1">
      <alignment horizontal="center" vertical="center"/>
    </xf>
    <xf numFmtId="4" fontId="20" fillId="5" borderId="11" xfId="0" applyNumberFormat="1" applyFont="1" applyFill="1" applyBorder="1" applyAlignment="1">
      <alignment horizontal="center" vertical="center"/>
    </xf>
    <xf numFmtId="4" fontId="19" fillId="5" borderId="11" xfId="0" applyNumberFormat="1" applyFont="1" applyFill="1" applyBorder="1" applyAlignment="1">
      <alignment horizontal="center"/>
    </xf>
    <xf numFmtId="4" fontId="21" fillId="5" borderId="12" xfId="0" applyNumberFormat="1" applyFont="1" applyFill="1" applyBorder="1" applyAlignment="1">
      <alignment horizontal="center"/>
    </xf>
    <xf numFmtId="49" fontId="2" fillId="5" borderId="1" xfId="0" applyNumberFormat="1" applyFont="1" applyFill="1" applyBorder="1" applyAlignment="1">
      <alignment horizontal="left" wrapText="1"/>
    </xf>
    <xf numFmtId="49" fontId="3" fillId="5" borderId="2" xfId="0" applyNumberFormat="1" applyFont="1" applyFill="1" applyBorder="1" applyAlignment="1">
      <alignment horizontal="center" vertical="center"/>
    </xf>
    <xf numFmtId="4" fontId="4" fillId="5" borderId="2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112"/>
  <sheetViews>
    <sheetView showGridLines="0" tabSelected="1" view="pageLayout" zoomScale="90" zoomScaleNormal="90" zoomScaleSheetLayoutView="80" zoomScalePageLayoutView="90" workbookViewId="0">
      <selection activeCell="A52" sqref="A52"/>
    </sheetView>
  </sheetViews>
  <sheetFormatPr defaultRowHeight="15" x14ac:dyDescent="0.25"/>
  <cols>
    <col min="1" max="1" width="91" style="67" customWidth="1"/>
    <col min="2" max="2" width="4" style="63" bestFit="1" customWidth="1"/>
    <col min="3" max="3" width="9.42578125" style="64" customWidth="1"/>
    <col min="4" max="4" width="11.7109375" style="64" customWidth="1"/>
    <col min="5" max="5" width="13.140625" style="65" bestFit="1" customWidth="1"/>
    <col min="6" max="6" width="16.42578125" style="64" customWidth="1"/>
    <col min="7" max="7" width="14.28515625" style="65" customWidth="1"/>
    <col min="8" max="8" width="19" style="66" customWidth="1"/>
    <col min="9" max="9" width="8.85546875" bestFit="1" customWidth="1"/>
    <col min="10" max="10" width="11.140625" bestFit="1" customWidth="1"/>
  </cols>
  <sheetData>
    <row r="1" spans="1:8" ht="24.2" customHeight="1" x14ac:dyDescent="0.5">
      <c r="A1" s="137" t="s">
        <v>0</v>
      </c>
      <c r="B1" s="138" t="s">
        <v>1</v>
      </c>
      <c r="C1" s="32" t="s">
        <v>2</v>
      </c>
      <c r="D1" s="32" t="s">
        <v>3</v>
      </c>
      <c r="E1" s="32" t="s">
        <v>4</v>
      </c>
      <c r="F1" s="32" t="s">
        <v>5</v>
      </c>
      <c r="G1" s="32" t="s">
        <v>6</v>
      </c>
      <c r="H1" s="139" t="s">
        <v>7</v>
      </c>
    </row>
    <row r="2" spans="1:8" ht="22.15" customHeight="1" x14ac:dyDescent="0.3">
      <c r="A2" s="74" t="s">
        <v>8</v>
      </c>
      <c r="B2" s="75"/>
      <c r="C2" s="76"/>
      <c r="D2" s="77"/>
      <c r="E2" s="78"/>
      <c r="F2" s="77"/>
      <c r="G2" s="78"/>
      <c r="H2" s="78"/>
    </row>
    <row r="3" spans="1:8" ht="15" customHeight="1" x14ac:dyDescent="0.25">
      <c r="A3" s="2" t="s">
        <v>9</v>
      </c>
      <c r="B3" s="3" t="s">
        <v>9</v>
      </c>
      <c r="C3" s="4"/>
      <c r="D3" s="5"/>
      <c r="E3" s="6"/>
      <c r="F3" s="5"/>
      <c r="G3" s="6"/>
      <c r="H3" s="7"/>
    </row>
    <row r="4" spans="1:8" x14ac:dyDescent="0.25">
      <c r="A4" s="68" t="s">
        <v>10</v>
      </c>
      <c r="B4" s="69"/>
      <c r="C4" s="10"/>
      <c r="D4" s="10"/>
      <c r="E4" s="10"/>
      <c r="F4" s="10"/>
      <c r="G4" s="10"/>
      <c r="H4" s="70"/>
    </row>
    <row r="5" spans="1:8" x14ac:dyDescent="0.25">
      <c r="A5" s="71" t="s">
        <v>11</v>
      </c>
      <c r="B5" s="69" t="s">
        <v>12</v>
      </c>
      <c r="C5" s="10" t="s">
        <v>12</v>
      </c>
      <c r="D5" s="10" t="s">
        <v>12</v>
      </c>
      <c r="E5" s="10" t="s">
        <v>12</v>
      </c>
      <c r="F5" s="10" t="s">
        <v>12</v>
      </c>
      <c r="G5" s="10" t="s">
        <v>12</v>
      </c>
      <c r="H5" s="70" t="s">
        <v>12</v>
      </c>
    </row>
    <row r="6" spans="1:8" x14ac:dyDescent="0.25">
      <c r="A6" s="8" t="s">
        <v>13</v>
      </c>
      <c r="B6" s="9" t="s">
        <v>14</v>
      </c>
      <c r="C6" s="5">
        <v>2</v>
      </c>
      <c r="D6" s="72">
        <v>0</v>
      </c>
      <c r="E6" s="11">
        <f>SUM(C6*D6)</f>
        <v>0</v>
      </c>
      <c r="F6" s="72">
        <v>0</v>
      </c>
      <c r="G6" s="12">
        <f>SUM(C6*F6)</f>
        <v>0</v>
      </c>
      <c r="H6" s="7">
        <f>SUM(E6+G6)</f>
        <v>0</v>
      </c>
    </row>
    <row r="7" spans="1:8" x14ac:dyDescent="0.25">
      <c r="A7" s="71" t="s">
        <v>15</v>
      </c>
      <c r="B7" s="69" t="s">
        <v>12</v>
      </c>
      <c r="C7" s="10" t="s">
        <v>12</v>
      </c>
      <c r="D7" s="10" t="s">
        <v>12</v>
      </c>
      <c r="E7" s="10" t="s">
        <v>12</v>
      </c>
      <c r="F7" s="10" t="s">
        <v>12</v>
      </c>
      <c r="G7" s="10" t="s">
        <v>12</v>
      </c>
      <c r="H7" s="70" t="s">
        <v>12</v>
      </c>
    </row>
    <row r="8" spans="1:8" x14ac:dyDescent="0.25">
      <c r="A8" s="8" t="s">
        <v>16</v>
      </c>
      <c r="B8" s="9" t="s">
        <v>17</v>
      </c>
      <c r="C8" s="5">
        <v>4</v>
      </c>
      <c r="D8" s="10" t="s">
        <v>12</v>
      </c>
      <c r="E8" s="13" t="s">
        <v>12</v>
      </c>
      <c r="F8" s="73">
        <v>0</v>
      </c>
      <c r="G8" s="12">
        <f t="shared" ref="G8:G13" si="0">C8*F8</f>
        <v>0</v>
      </c>
      <c r="H8" s="7">
        <f t="shared" ref="H8:H13" si="1">SUM(G8+0)</f>
        <v>0</v>
      </c>
    </row>
    <row r="9" spans="1:8" x14ac:dyDescent="0.25">
      <c r="A9" s="8" t="s">
        <v>18</v>
      </c>
      <c r="B9" s="9" t="s">
        <v>17</v>
      </c>
      <c r="C9" s="5">
        <v>8</v>
      </c>
      <c r="D9" s="10" t="s">
        <v>12</v>
      </c>
      <c r="E9" s="13" t="s">
        <v>12</v>
      </c>
      <c r="F9" s="73">
        <v>0</v>
      </c>
      <c r="G9" s="12">
        <f t="shared" si="0"/>
        <v>0</v>
      </c>
      <c r="H9" s="7">
        <f t="shared" si="1"/>
        <v>0</v>
      </c>
    </row>
    <row r="10" spans="1:8" x14ac:dyDescent="0.25">
      <c r="A10" s="8" t="s">
        <v>19</v>
      </c>
      <c r="B10" s="9" t="s">
        <v>17</v>
      </c>
      <c r="C10" s="5">
        <v>1</v>
      </c>
      <c r="D10" s="10" t="s">
        <v>12</v>
      </c>
      <c r="E10" s="13" t="s">
        <v>12</v>
      </c>
      <c r="F10" s="73">
        <v>0</v>
      </c>
      <c r="G10" s="12">
        <f t="shared" si="0"/>
        <v>0</v>
      </c>
      <c r="H10" s="7">
        <f t="shared" si="1"/>
        <v>0</v>
      </c>
    </row>
    <row r="11" spans="1:8" x14ac:dyDescent="0.25">
      <c r="A11" s="8" t="s">
        <v>20</v>
      </c>
      <c r="B11" s="9" t="s">
        <v>17</v>
      </c>
      <c r="C11" s="5">
        <v>8</v>
      </c>
      <c r="D11" s="10" t="s">
        <v>12</v>
      </c>
      <c r="E11" s="13" t="s">
        <v>12</v>
      </c>
      <c r="F11" s="73">
        <v>0</v>
      </c>
      <c r="G11" s="12">
        <f t="shared" si="0"/>
        <v>0</v>
      </c>
      <c r="H11" s="7">
        <f t="shared" si="1"/>
        <v>0</v>
      </c>
    </row>
    <row r="12" spans="1:8" x14ac:dyDescent="0.25">
      <c r="A12" s="8" t="s">
        <v>21</v>
      </c>
      <c r="B12" s="9" t="s">
        <v>12</v>
      </c>
      <c r="C12" s="5">
        <v>1</v>
      </c>
      <c r="D12" s="10" t="s">
        <v>12</v>
      </c>
      <c r="E12" s="13" t="s">
        <v>12</v>
      </c>
      <c r="F12" s="73">
        <v>0</v>
      </c>
      <c r="G12" s="12">
        <f t="shared" si="0"/>
        <v>0</v>
      </c>
      <c r="H12" s="7">
        <f t="shared" si="1"/>
        <v>0</v>
      </c>
    </row>
    <row r="13" spans="1:8" x14ac:dyDescent="0.25">
      <c r="A13" s="8" t="s">
        <v>22</v>
      </c>
      <c r="B13" s="9" t="s">
        <v>17</v>
      </c>
      <c r="C13" s="5">
        <v>4</v>
      </c>
      <c r="D13" s="10" t="s">
        <v>12</v>
      </c>
      <c r="E13" s="13" t="s">
        <v>12</v>
      </c>
      <c r="F13" s="73">
        <v>0</v>
      </c>
      <c r="G13" s="12">
        <f t="shared" si="0"/>
        <v>0</v>
      </c>
      <c r="H13" s="7">
        <f t="shared" si="1"/>
        <v>0</v>
      </c>
    </row>
    <row r="14" spans="1:8" x14ac:dyDescent="0.25">
      <c r="A14" s="71" t="s">
        <v>23</v>
      </c>
      <c r="B14" s="69" t="s">
        <v>12</v>
      </c>
      <c r="C14" s="10" t="s">
        <v>12</v>
      </c>
      <c r="D14" s="10" t="s">
        <v>12</v>
      </c>
      <c r="E14" s="10" t="s">
        <v>12</v>
      </c>
      <c r="F14" s="10" t="s">
        <v>12</v>
      </c>
      <c r="G14" s="10" t="s">
        <v>12</v>
      </c>
      <c r="H14" s="70" t="s">
        <v>12</v>
      </c>
    </row>
    <row r="15" spans="1:8" x14ac:dyDescent="0.25">
      <c r="A15" s="8" t="s">
        <v>24</v>
      </c>
      <c r="B15" s="9" t="s">
        <v>17</v>
      </c>
      <c r="C15" s="5">
        <v>3</v>
      </c>
      <c r="D15" s="10" t="s">
        <v>12</v>
      </c>
      <c r="E15" s="13" t="s">
        <v>12</v>
      </c>
      <c r="F15" s="73">
        <v>0</v>
      </c>
      <c r="G15" s="12">
        <f>C15*F15</f>
        <v>0</v>
      </c>
      <c r="H15" s="7">
        <f>SUM(G15+0)</f>
        <v>0</v>
      </c>
    </row>
    <row r="16" spans="1:8" x14ac:dyDescent="0.25">
      <c r="A16" s="8" t="s">
        <v>25</v>
      </c>
      <c r="B16" s="9" t="s">
        <v>17</v>
      </c>
      <c r="C16" s="5">
        <v>3</v>
      </c>
      <c r="D16" s="10" t="s">
        <v>12</v>
      </c>
      <c r="E16" s="13" t="s">
        <v>12</v>
      </c>
      <c r="F16" s="73">
        <v>0</v>
      </c>
      <c r="G16" s="12">
        <f>C16*F16</f>
        <v>0</v>
      </c>
      <c r="H16" s="7">
        <f>SUM(G16+0)</f>
        <v>0</v>
      </c>
    </row>
    <row r="17" spans="1:10" ht="15" customHeight="1" x14ac:dyDescent="0.25">
      <c r="A17" s="15" t="s">
        <v>9</v>
      </c>
      <c r="B17" s="16" t="s">
        <v>9</v>
      </c>
      <c r="C17" s="17"/>
      <c r="D17" s="17"/>
      <c r="E17" s="18"/>
      <c r="F17" s="17"/>
      <c r="G17" s="18"/>
      <c r="H17" s="19"/>
    </row>
    <row r="18" spans="1:10" ht="22.15" customHeight="1" x14ac:dyDescent="0.3">
      <c r="A18" s="79" t="s">
        <v>26</v>
      </c>
      <c r="B18" s="80" t="s">
        <v>9</v>
      </c>
      <c r="C18" s="77"/>
      <c r="D18" s="81"/>
      <c r="E18" s="78"/>
      <c r="F18" s="77"/>
      <c r="G18" s="78"/>
      <c r="H18" s="78"/>
    </row>
    <row r="19" spans="1:10" x14ac:dyDescent="0.25">
      <c r="A19" s="82" t="s">
        <v>27</v>
      </c>
      <c r="B19" s="69" t="s">
        <v>12</v>
      </c>
      <c r="C19" s="10" t="s">
        <v>12</v>
      </c>
      <c r="D19" s="10" t="s">
        <v>12</v>
      </c>
      <c r="E19" s="10" t="s">
        <v>12</v>
      </c>
      <c r="F19" s="10" t="s">
        <v>12</v>
      </c>
      <c r="G19" s="10" t="s">
        <v>12</v>
      </c>
      <c r="H19" s="70" t="s">
        <v>12</v>
      </c>
    </row>
    <row r="20" spans="1:10" x14ac:dyDescent="0.25">
      <c r="A20" s="30" t="s">
        <v>28</v>
      </c>
      <c r="B20" s="31" t="s">
        <v>14</v>
      </c>
      <c r="C20" s="10">
        <v>1</v>
      </c>
      <c r="D20" s="113">
        <v>0</v>
      </c>
      <c r="E20" s="11">
        <f t="shared" ref="E20:E25" si="2">C20*D20</f>
        <v>0</v>
      </c>
      <c r="F20" s="113">
        <v>0</v>
      </c>
      <c r="G20" s="11">
        <f t="shared" ref="G20:G25" si="3">C20*F20</f>
        <v>0</v>
      </c>
      <c r="H20" s="25">
        <f t="shared" ref="H20:H25" si="4">SUM(E20+G20)</f>
        <v>0</v>
      </c>
    </row>
    <row r="21" spans="1:10" x14ac:dyDescent="0.25">
      <c r="A21" s="30" t="s">
        <v>29</v>
      </c>
      <c r="B21" s="31" t="s">
        <v>14</v>
      </c>
      <c r="C21" s="10">
        <v>1</v>
      </c>
      <c r="D21" s="113">
        <v>0</v>
      </c>
      <c r="E21" s="11">
        <f t="shared" si="2"/>
        <v>0</v>
      </c>
      <c r="F21" s="113">
        <v>0</v>
      </c>
      <c r="G21" s="11">
        <f t="shared" si="3"/>
        <v>0</v>
      </c>
      <c r="H21" s="25">
        <f t="shared" si="4"/>
        <v>0</v>
      </c>
    </row>
    <row r="22" spans="1:10" x14ac:dyDescent="0.25">
      <c r="A22" s="30" t="s">
        <v>30</v>
      </c>
      <c r="B22" s="31" t="s">
        <v>14</v>
      </c>
      <c r="C22" s="10">
        <v>2</v>
      </c>
      <c r="D22" s="113">
        <v>0</v>
      </c>
      <c r="E22" s="11">
        <f t="shared" si="2"/>
        <v>0</v>
      </c>
      <c r="F22" s="113">
        <v>0</v>
      </c>
      <c r="G22" s="11">
        <f t="shared" si="3"/>
        <v>0</v>
      </c>
      <c r="H22" s="25">
        <f t="shared" si="4"/>
        <v>0</v>
      </c>
    </row>
    <row r="23" spans="1:10" x14ac:dyDescent="0.25">
      <c r="A23" s="30" t="s">
        <v>31</v>
      </c>
      <c r="B23" s="31" t="s">
        <v>14</v>
      </c>
      <c r="C23" s="10">
        <v>8</v>
      </c>
      <c r="D23" s="113">
        <v>0</v>
      </c>
      <c r="E23" s="11">
        <f t="shared" si="2"/>
        <v>0</v>
      </c>
      <c r="F23" s="113">
        <v>0</v>
      </c>
      <c r="G23" s="11">
        <f t="shared" si="3"/>
        <v>0</v>
      </c>
      <c r="H23" s="25">
        <f t="shared" si="4"/>
        <v>0</v>
      </c>
    </row>
    <row r="24" spans="1:10" x14ac:dyDescent="0.25">
      <c r="A24" s="30" t="s">
        <v>32</v>
      </c>
      <c r="B24" s="31" t="s">
        <v>14</v>
      </c>
      <c r="C24" s="10">
        <v>1</v>
      </c>
      <c r="D24" s="113">
        <v>0</v>
      </c>
      <c r="E24" s="11">
        <f t="shared" si="2"/>
        <v>0</v>
      </c>
      <c r="F24" s="113">
        <v>0</v>
      </c>
      <c r="G24" s="11">
        <f t="shared" si="3"/>
        <v>0</v>
      </c>
      <c r="H24" s="25">
        <f t="shared" si="4"/>
        <v>0</v>
      </c>
    </row>
    <row r="25" spans="1:10" x14ac:dyDescent="0.25">
      <c r="A25" s="30" t="s">
        <v>33</v>
      </c>
      <c r="B25" s="31" t="s">
        <v>14</v>
      </c>
      <c r="C25" s="10">
        <v>1</v>
      </c>
      <c r="D25" s="113">
        <v>0</v>
      </c>
      <c r="E25" s="11">
        <f t="shared" si="2"/>
        <v>0</v>
      </c>
      <c r="F25" s="113">
        <v>0</v>
      </c>
      <c r="G25" s="11">
        <f t="shared" si="3"/>
        <v>0</v>
      </c>
      <c r="H25" s="25">
        <f t="shared" si="4"/>
        <v>0</v>
      </c>
    </row>
    <row r="26" spans="1:10" s="20" customFormat="1" x14ac:dyDescent="0.25">
      <c r="A26" s="71" t="s">
        <v>34</v>
      </c>
      <c r="B26" s="83" t="s">
        <v>9</v>
      </c>
      <c r="C26" s="84"/>
      <c r="D26" s="84"/>
      <c r="E26" s="85"/>
      <c r="F26" s="84"/>
      <c r="G26" s="85"/>
      <c r="H26" s="86"/>
      <c r="I26"/>
      <c r="J26"/>
    </row>
    <row r="27" spans="1:10" x14ac:dyDescent="0.25">
      <c r="A27" s="87" t="s">
        <v>35</v>
      </c>
      <c r="B27" s="88" t="s">
        <v>36</v>
      </c>
      <c r="C27" s="14">
        <v>560</v>
      </c>
      <c r="D27" s="114">
        <v>0</v>
      </c>
      <c r="E27" s="89">
        <f>C27*D27</f>
        <v>0</v>
      </c>
      <c r="F27" s="113">
        <v>0</v>
      </c>
      <c r="G27" s="11">
        <f>C27*F27</f>
        <v>0</v>
      </c>
      <c r="H27" s="25">
        <f>SUM(E27+G27)</f>
        <v>0</v>
      </c>
    </row>
    <row r="28" spans="1:10" s="20" customFormat="1" x14ac:dyDescent="0.25">
      <c r="A28" s="71" t="s">
        <v>37</v>
      </c>
      <c r="B28" s="83" t="s">
        <v>9</v>
      </c>
      <c r="C28" s="84"/>
      <c r="D28" s="84"/>
      <c r="E28" s="85"/>
      <c r="F28" s="90"/>
      <c r="G28" s="91"/>
      <c r="H28" s="86"/>
      <c r="I28"/>
      <c r="J28"/>
    </row>
    <row r="29" spans="1:10" x14ac:dyDescent="0.25">
      <c r="A29" s="30" t="s">
        <v>38</v>
      </c>
      <c r="B29" s="31" t="s">
        <v>36</v>
      </c>
      <c r="C29" s="10">
        <v>20</v>
      </c>
      <c r="D29" s="113">
        <v>0</v>
      </c>
      <c r="E29" s="13">
        <f>C29*D29</f>
        <v>0</v>
      </c>
      <c r="F29" s="113">
        <v>0</v>
      </c>
      <c r="G29" s="11">
        <f>C29*F29</f>
        <v>0</v>
      </c>
      <c r="H29" s="25">
        <f>SUM(E29+G29)</f>
        <v>0</v>
      </c>
    </row>
    <row r="30" spans="1:10" x14ac:dyDescent="0.25">
      <c r="A30" s="71" t="s">
        <v>39</v>
      </c>
      <c r="B30" s="83" t="s">
        <v>9</v>
      </c>
      <c r="C30" s="84"/>
      <c r="D30" s="84"/>
      <c r="E30" s="85"/>
      <c r="F30" s="90"/>
      <c r="G30" s="91"/>
      <c r="H30" s="86"/>
    </row>
    <row r="31" spans="1:10" x14ac:dyDescent="0.25">
      <c r="A31" s="30" t="s">
        <v>40</v>
      </c>
      <c r="B31" s="31" t="s">
        <v>14</v>
      </c>
      <c r="C31" s="10">
        <v>16</v>
      </c>
      <c r="D31" s="113">
        <v>0</v>
      </c>
      <c r="E31" s="13">
        <f>C31*D31</f>
        <v>0</v>
      </c>
      <c r="F31" s="113">
        <v>0</v>
      </c>
      <c r="G31" s="11">
        <f>C31*F31</f>
        <v>0</v>
      </c>
      <c r="H31" s="25">
        <f>SUM(E31+G31)</f>
        <v>0</v>
      </c>
    </row>
    <row r="32" spans="1:10" x14ac:dyDescent="0.25">
      <c r="A32" s="71" t="s">
        <v>41</v>
      </c>
      <c r="B32" s="83" t="s">
        <v>9</v>
      </c>
      <c r="C32" s="84"/>
      <c r="D32" s="84"/>
      <c r="E32" s="85"/>
      <c r="F32" s="90"/>
      <c r="G32" s="91"/>
      <c r="H32" s="86"/>
    </row>
    <row r="33" spans="1:8" x14ac:dyDescent="0.25">
      <c r="A33" s="30" t="s">
        <v>42</v>
      </c>
      <c r="B33" s="31" t="s">
        <v>14</v>
      </c>
      <c r="C33" s="10">
        <v>2</v>
      </c>
      <c r="D33" s="113">
        <v>0</v>
      </c>
      <c r="E33" s="13">
        <f>C33*D33</f>
        <v>0</v>
      </c>
      <c r="F33" s="14" t="s">
        <v>12</v>
      </c>
      <c r="G33" s="11" t="s">
        <v>12</v>
      </c>
      <c r="H33" s="25">
        <f>SUM(E33+0)</f>
        <v>0</v>
      </c>
    </row>
    <row r="34" spans="1:8" x14ac:dyDescent="0.25">
      <c r="A34" s="30" t="s">
        <v>43</v>
      </c>
      <c r="B34" s="31" t="s">
        <v>14</v>
      </c>
      <c r="C34" s="10">
        <v>16</v>
      </c>
      <c r="D34" s="113">
        <v>0</v>
      </c>
      <c r="E34" s="13">
        <f>C34*D34</f>
        <v>0</v>
      </c>
      <c r="F34" s="14" t="s">
        <v>12</v>
      </c>
      <c r="G34" s="11" t="s">
        <v>12</v>
      </c>
      <c r="H34" s="25">
        <f>SUM(E34+0)</f>
        <v>0</v>
      </c>
    </row>
    <row r="35" spans="1:8" x14ac:dyDescent="0.25">
      <c r="A35" s="30" t="s">
        <v>9</v>
      </c>
      <c r="B35" s="31" t="s">
        <v>9</v>
      </c>
      <c r="C35" s="10"/>
      <c r="D35" s="10"/>
      <c r="E35" s="13"/>
      <c r="F35" s="10"/>
      <c r="G35" s="13"/>
      <c r="H35" s="25"/>
    </row>
    <row r="36" spans="1:8" x14ac:dyDescent="0.25">
      <c r="A36" s="82" t="s">
        <v>44</v>
      </c>
      <c r="B36" s="92" t="s">
        <v>9</v>
      </c>
      <c r="C36" s="70"/>
      <c r="D36" s="10"/>
      <c r="E36" s="25"/>
      <c r="F36" s="70"/>
      <c r="G36" s="25"/>
      <c r="H36" s="25"/>
    </row>
    <row r="37" spans="1:8" x14ac:dyDescent="0.25">
      <c r="A37" s="30" t="s">
        <v>45</v>
      </c>
      <c r="B37" s="31" t="s">
        <v>14</v>
      </c>
      <c r="C37" s="10">
        <v>16</v>
      </c>
      <c r="D37" s="10" t="s">
        <v>12</v>
      </c>
      <c r="E37" s="13" t="s">
        <v>12</v>
      </c>
      <c r="F37" s="113">
        <v>0</v>
      </c>
      <c r="G37" s="11">
        <f>C37*F37</f>
        <v>0</v>
      </c>
      <c r="H37" s="25">
        <f>SUM(G37+0)</f>
        <v>0</v>
      </c>
    </row>
    <row r="38" spans="1:8" x14ac:dyDescent="0.25">
      <c r="A38" s="30" t="s">
        <v>46</v>
      </c>
      <c r="B38" s="31" t="s">
        <v>14</v>
      </c>
      <c r="C38" s="10">
        <v>16</v>
      </c>
      <c r="D38" s="10" t="s">
        <v>12</v>
      </c>
      <c r="E38" s="13" t="s">
        <v>12</v>
      </c>
      <c r="F38" s="113">
        <v>0</v>
      </c>
      <c r="G38" s="11">
        <f>C38*F38</f>
        <v>0</v>
      </c>
      <c r="H38" s="25">
        <f>SUM(G38+0)</f>
        <v>0</v>
      </c>
    </row>
    <row r="39" spans="1:8" x14ac:dyDescent="0.25">
      <c r="A39" s="30" t="s">
        <v>47</v>
      </c>
      <c r="B39" s="31" t="s">
        <v>14</v>
      </c>
      <c r="C39" s="10">
        <v>1</v>
      </c>
      <c r="D39" s="10" t="s">
        <v>12</v>
      </c>
      <c r="E39" s="13" t="s">
        <v>12</v>
      </c>
      <c r="F39" s="113">
        <v>0</v>
      </c>
      <c r="G39" s="11">
        <f>C39*F39</f>
        <v>0</v>
      </c>
      <c r="H39" s="25">
        <f>SUM(G39+0)</f>
        <v>0</v>
      </c>
    </row>
    <row r="40" spans="1:8" x14ac:dyDescent="0.25">
      <c r="A40" s="30" t="s">
        <v>9</v>
      </c>
      <c r="B40" s="31" t="s">
        <v>9</v>
      </c>
      <c r="C40" s="10"/>
      <c r="D40" s="10"/>
      <c r="E40" s="13"/>
      <c r="F40" s="14"/>
      <c r="G40" s="11"/>
      <c r="H40" s="25"/>
    </row>
    <row r="41" spans="1:8" x14ac:dyDescent="0.25">
      <c r="A41" s="82" t="s">
        <v>48</v>
      </c>
      <c r="B41" s="92" t="s">
        <v>9</v>
      </c>
      <c r="C41" s="70"/>
      <c r="D41" s="10"/>
      <c r="E41" s="25"/>
      <c r="F41" s="93"/>
      <c r="G41" s="94"/>
      <c r="H41" s="25"/>
    </row>
    <row r="42" spans="1:8" x14ac:dyDescent="0.25">
      <c r="A42" s="23" t="s">
        <v>49</v>
      </c>
      <c r="B42" s="31" t="s">
        <v>36</v>
      </c>
      <c r="C42" s="14">
        <v>30</v>
      </c>
      <c r="D42" s="113">
        <v>0</v>
      </c>
      <c r="E42" s="13">
        <f t="shared" ref="E42:E49" si="5">C42*D42</f>
        <v>0</v>
      </c>
      <c r="F42" s="113">
        <v>0</v>
      </c>
      <c r="G42" s="11">
        <f t="shared" ref="G42:G49" si="6">C42*F42</f>
        <v>0</v>
      </c>
      <c r="H42" s="25">
        <f t="shared" ref="H42:H49" si="7">SUM(E42+G42)</f>
        <v>0</v>
      </c>
    </row>
    <row r="43" spans="1:8" x14ac:dyDescent="0.25">
      <c r="A43" s="8" t="s">
        <v>50</v>
      </c>
      <c r="B43" s="9" t="s">
        <v>36</v>
      </c>
      <c r="C43" s="21">
        <v>78</v>
      </c>
      <c r="D43" s="113">
        <v>0</v>
      </c>
      <c r="E43" s="6">
        <f t="shared" si="5"/>
        <v>0</v>
      </c>
      <c r="F43" s="113">
        <v>0</v>
      </c>
      <c r="G43" s="12">
        <f t="shared" si="6"/>
        <v>0</v>
      </c>
      <c r="H43" s="7">
        <f t="shared" si="7"/>
        <v>0</v>
      </c>
    </row>
    <row r="44" spans="1:8" x14ac:dyDescent="0.25">
      <c r="A44" s="23" t="s">
        <v>51</v>
      </c>
      <c r="B44" s="24" t="s">
        <v>14</v>
      </c>
      <c r="C44" s="14">
        <v>16</v>
      </c>
      <c r="D44" s="113">
        <v>0</v>
      </c>
      <c r="E44" s="11">
        <f t="shared" si="5"/>
        <v>0</v>
      </c>
      <c r="F44" s="73">
        <v>0</v>
      </c>
      <c r="G44" s="11">
        <f t="shared" si="6"/>
        <v>0</v>
      </c>
      <c r="H44" s="25">
        <f t="shared" si="7"/>
        <v>0</v>
      </c>
    </row>
    <row r="45" spans="1:8" x14ac:dyDescent="0.25">
      <c r="A45" s="8" t="s">
        <v>52</v>
      </c>
      <c r="B45" s="9" t="s">
        <v>36</v>
      </c>
      <c r="C45" s="21">
        <v>30</v>
      </c>
      <c r="D45" s="113">
        <v>0</v>
      </c>
      <c r="E45" s="6">
        <f t="shared" si="5"/>
        <v>0</v>
      </c>
      <c r="F45" s="113">
        <v>0</v>
      </c>
      <c r="G45" s="12">
        <f t="shared" si="6"/>
        <v>0</v>
      </c>
      <c r="H45" s="7">
        <f t="shared" si="7"/>
        <v>0</v>
      </c>
    </row>
    <row r="46" spans="1:8" x14ac:dyDescent="0.25">
      <c r="A46" s="8" t="s">
        <v>53</v>
      </c>
      <c r="B46" s="9" t="s">
        <v>36</v>
      </c>
      <c r="C46" s="21">
        <v>50</v>
      </c>
      <c r="D46" s="113">
        <v>0</v>
      </c>
      <c r="E46" s="6">
        <f t="shared" si="5"/>
        <v>0</v>
      </c>
      <c r="F46" s="113">
        <v>0</v>
      </c>
      <c r="G46" s="12">
        <f t="shared" si="6"/>
        <v>0</v>
      </c>
      <c r="H46" s="7">
        <f t="shared" si="7"/>
        <v>0</v>
      </c>
    </row>
    <row r="47" spans="1:8" x14ac:dyDescent="0.25">
      <c r="A47" s="8" t="s">
        <v>54</v>
      </c>
      <c r="B47" s="9" t="s">
        <v>36</v>
      </c>
      <c r="C47" s="21">
        <v>25</v>
      </c>
      <c r="D47" s="113">
        <v>0</v>
      </c>
      <c r="E47" s="6">
        <f t="shared" si="5"/>
        <v>0</v>
      </c>
      <c r="F47" s="113">
        <v>0</v>
      </c>
      <c r="G47" s="12">
        <f t="shared" si="6"/>
        <v>0</v>
      </c>
      <c r="H47" s="7">
        <f t="shared" si="7"/>
        <v>0</v>
      </c>
    </row>
    <row r="48" spans="1:8" ht="14.65" customHeight="1" x14ac:dyDescent="0.25">
      <c r="A48" s="8" t="s">
        <v>55</v>
      </c>
      <c r="B48" s="9" t="s">
        <v>36</v>
      </c>
      <c r="C48" s="5">
        <v>4</v>
      </c>
      <c r="D48" s="115">
        <v>0</v>
      </c>
      <c r="E48" s="6">
        <f t="shared" si="5"/>
        <v>0</v>
      </c>
      <c r="F48" s="113">
        <v>0</v>
      </c>
      <c r="G48" s="12">
        <f t="shared" si="6"/>
        <v>0</v>
      </c>
      <c r="H48" s="7">
        <f t="shared" si="7"/>
        <v>0</v>
      </c>
    </row>
    <row r="49" spans="1:8" x14ac:dyDescent="0.25">
      <c r="A49" s="8" t="s">
        <v>56</v>
      </c>
      <c r="B49" s="9" t="s">
        <v>14</v>
      </c>
      <c r="C49" s="5">
        <v>500</v>
      </c>
      <c r="D49" s="115">
        <v>0</v>
      </c>
      <c r="E49" s="6">
        <f t="shared" si="5"/>
        <v>0</v>
      </c>
      <c r="F49" s="73">
        <v>0</v>
      </c>
      <c r="G49" s="12">
        <f t="shared" si="6"/>
        <v>0</v>
      </c>
      <c r="H49" s="25">
        <f t="shared" si="7"/>
        <v>0</v>
      </c>
    </row>
    <row r="50" spans="1:8" ht="15" customHeight="1" x14ac:dyDescent="0.25">
      <c r="A50" s="15" t="s">
        <v>9</v>
      </c>
      <c r="B50" s="16" t="s">
        <v>9</v>
      </c>
      <c r="C50" s="17"/>
      <c r="D50" s="17"/>
      <c r="E50" s="18"/>
      <c r="F50" s="17"/>
      <c r="G50" s="18"/>
      <c r="H50" s="19"/>
    </row>
    <row r="51" spans="1:8" x14ac:dyDescent="0.25">
      <c r="A51" s="68" t="s">
        <v>57</v>
      </c>
      <c r="B51" s="95" t="s">
        <v>9</v>
      </c>
      <c r="C51" s="96"/>
      <c r="D51" s="97"/>
      <c r="E51" s="98"/>
      <c r="F51" s="96"/>
      <c r="G51" s="98"/>
      <c r="H51" s="98"/>
    </row>
    <row r="52" spans="1:8" x14ac:dyDescent="0.25">
      <c r="A52" s="82" t="s">
        <v>58</v>
      </c>
      <c r="B52" s="92" t="s">
        <v>9</v>
      </c>
      <c r="C52" s="70"/>
      <c r="D52" s="10"/>
      <c r="E52" s="25"/>
      <c r="F52" s="70"/>
      <c r="G52" s="25"/>
      <c r="H52" s="25"/>
    </row>
    <row r="53" spans="1:8" x14ac:dyDescent="0.25">
      <c r="A53" s="99" t="s">
        <v>59</v>
      </c>
      <c r="B53" s="100" t="s">
        <v>14</v>
      </c>
      <c r="C53" s="14">
        <v>1</v>
      </c>
      <c r="D53" s="73">
        <v>0</v>
      </c>
      <c r="E53" s="14">
        <f t="shared" ref="E53:E65" si="8">C53*D53</f>
        <v>0</v>
      </c>
      <c r="F53" s="72">
        <v>0</v>
      </c>
      <c r="G53" s="14">
        <f t="shared" ref="G53:G65" si="9">C53*F53</f>
        <v>0</v>
      </c>
      <c r="H53" s="70">
        <f t="shared" ref="H53:H65" si="10">SUM(E53+G53)</f>
        <v>0</v>
      </c>
    </row>
    <row r="54" spans="1:8" x14ac:dyDescent="0.25">
      <c r="A54" s="23" t="s">
        <v>60</v>
      </c>
      <c r="B54" s="24" t="s">
        <v>14</v>
      </c>
      <c r="C54" s="14">
        <v>1</v>
      </c>
      <c r="D54" s="113">
        <v>0</v>
      </c>
      <c r="E54" s="11">
        <f t="shared" si="8"/>
        <v>0</v>
      </c>
      <c r="F54" s="115">
        <v>0</v>
      </c>
      <c r="G54" s="11">
        <f t="shared" si="9"/>
        <v>0</v>
      </c>
      <c r="H54" s="25">
        <f t="shared" si="10"/>
        <v>0</v>
      </c>
    </row>
    <row r="55" spans="1:8" x14ac:dyDescent="0.25">
      <c r="A55" s="23" t="s">
        <v>61</v>
      </c>
      <c r="B55" s="24" t="s">
        <v>14</v>
      </c>
      <c r="C55" s="14">
        <v>1</v>
      </c>
      <c r="D55" s="113">
        <v>0</v>
      </c>
      <c r="E55" s="11">
        <f t="shared" si="8"/>
        <v>0</v>
      </c>
      <c r="F55" s="115">
        <v>0</v>
      </c>
      <c r="G55" s="11">
        <f t="shared" si="9"/>
        <v>0</v>
      </c>
      <c r="H55" s="25">
        <f t="shared" si="10"/>
        <v>0</v>
      </c>
    </row>
    <row r="56" spans="1:8" x14ac:dyDescent="0.25">
      <c r="A56" s="23" t="s">
        <v>62</v>
      </c>
      <c r="B56" s="24" t="s">
        <v>14</v>
      </c>
      <c r="C56" s="14">
        <v>2</v>
      </c>
      <c r="D56" s="113">
        <v>0</v>
      </c>
      <c r="E56" s="11">
        <f t="shared" si="8"/>
        <v>0</v>
      </c>
      <c r="F56" s="115">
        <v>0</v>
      </c>
      <c r="G56" s="11">
        <f t="shared" si="9"/>
        <v>0</v>
      </c>
      <c r="H56" s="25">
        <f t="shared" si="10"/>
        <v>0</v>
      </c>
    </row>
    <row r="57" spans="1:8" x14ac:dyDescent="0.25">
      <c r="A57" s="23" t="s">
        <v>63</v>
      </c>
      <c r="B57" s="24" t="s">
        <v>14</v>
      </c>
      <c r="C57" s="14">
        <v>1</v>
      </c>
      <c r="D57" s="113">
        <v>0</v>
      </c>
      <c r="E57" s="11">
        <f t="shared" si="8"/>
        <v>0</v>
      </c>
      <c r="F57" s="115">
        <v>0</v>
      </c>
      <c r="G57" s="11">
        <f t="shared" si="9"/>
        <v>0</v>
      </c>
      <c r="H57" s="25">
        <f t="shared" si="10"/>
        <v>0</v>
      </c>
    </row>
    <row r="58" spans="1:8" x14ac:dyDescent="0.25">
      <c r="A58" s="23" t="s">
        <v>64</v>
      </c>
      <c r="B58" s="24" t="s">
        <v>14</v>
      </c>
      <c r="C58" s="14">
        <v>17</v>
      </c>
      <c r="D58" s="113">
        <v>0</v>
      </c>
      <c r="E58" s="11">
        <f t="shared" si="8"/>
        <v>0</v>
      </c>
      <c r="F58" s="115">
        <v>0</v>
      </c>
      <c r="G58" s="11">
        <f t="shared" si="9"/>
        <v>0</v>
      </c>
      <c r="H58" s="25">
        <f t="shared" si="10"/>
        <v>0</v>
      </c>
    </row>
    <row r="59" spans="1:8" x14ac:dyDescent="0.25">
      <c r="A59" s="30" t="s">
        <v>65</v>
      </c>
      <c r="B59" s="31" t="s">
        <v>14</v>
      </c>
      <c r="C59" s="10">
        <v>17</v>
      </c>
      <c r="D59" s="115">
        <v>0</v>
      </c>
      <c r="E59" s="11">
        <f t="shared" si="8"/>
        <v>0</v>
      </c>
      <c r="F59" s="115">
        <v>0</v>
      </c>
      <c r="G59" s="11">
        <f t="shared" si="9"/>
        <v>0</v>
      </c>
      <c r="H59" s="25">
        <f t="shared" si="10"/>
        <v>0</v>
      </c>
    </row>
    <row r="60" spans="1:8" x14ac:dyDescent="0.25">
      <c r="A60" s="101" t="s">
        <v>66</v>
      </c>
      <c r="B60" s="24" t="s">
        <v>14</v>
      </c>
      <c r="C60" s="14">
        <v>1</v>
      </c>
      <c r="D60" s="113">
        <v>0</v>
      </c>
      <c r="E60" s="11">
        <f t="shared" si="8"/>
        <v>0</v>
      </c>
      <c r="F60" s="115">
        <v>0</v>
      </c>
      <c r="G60" s="11">
        <f t="shared" si="9"/>
        <v>0</v>
      </c>
      <c r="H60" s="25">
        <f t="shared" si="10"/>
        <v>0</v>
      </c>
    </row>
    <row r="61" spans="1:8" x14ac:dyDescent="0.25">
      <c r="A61" s="23" t="s">
        <v>67</v>
      </c>
      <c r="B61" s="24" t="s">
        <v>14</v>
      </c>
      <c r="C61" s="14">
        <v>1</v>
      </c>
      <c r="D61" s="113">
        <v>0</v>
      </c>
      <c r="E61" s="11">
        <f t="shared" si="8"/>
        <v>0</v>
      </c>
      <c r="F61" s="115">
        <v>0</v>
      </c>
      <c r="G61" s="11">
        <f t="shared" si="9"/>
        <v>0</v>
      </c>
      <c r="H61" s="25">
        <f t="shared" si="10"/>
        <v>0</v>
      </c>
    </row>
    <row r="62" spans="1:8" x14ac:dyDescent="0.25">
      <c r="A62" s="23" t="s">
        <v>68</v>
      </c>
      <c r="B62" s="24" t="s">
        <v>14</v>
      </c>
      <c r="C62" s="14">
        <v>305</v>
      </c>
      <c r="D62" s="113">
        <v>0</v>
      </c>
      <c r="E62" s="11">
        <f t="shared" si="8"/>
        <v>0</v>
      </c>
      <c r="F62" s="115">
        <v>0</v>
      </c>
      <c r="G62" s="11">
        <f t="shared" si="9"/>
        <v>0</v>
      </c>
      <c r="H62" s="25">
        <f t="shared" si="10"/>
        <v>0</v>
      </c>
    </row>
    <row r="63" spans="1:8" x14ac:dyDescent="0.25">
      <c r="A63" s="23" t="s">
        <v>69</v>
      </c>
      <c r="B63" s="24" t="s">
        <v>14</v>
      </c>
      <c r="C63" s="14">
        <v>50</v>
      </c>
      <c r="D63" s="113">
        <v>0</v>
      </c>
      <c r="E63" s="11">
        <f t="shared" si="8"/>
        <v>0</v>
      </c>
      <c r="F63" s="115">
        <v>0</v>
      </c>
      <c r="G63" s="11">
        <f t="shared" si="9"/>
        <v>0</v>
      </c>
      <c r="H63" s="25">
        <f t="shared" si="10"/>
        <v>0</v>
      </c>
    </row>
    <row r="64" spans="1:8" x14ac:dyDescent="0.25">
      <c r="A64" s="23" t="s">
        <v>70</v>
      </c>
      <c r="B64" s="24" t="s">
        <v>14</v>
      </c>
      <c r="C64" s="14">
        <v>250</v>
      </c>
      <c r="D64" s="113">
        <v>0</v>
      </c>
      <c r="E64" s="11">
        <f t="shared" si="8"/>
        <v>0</v>
      </c>
      <c r="F64" s="115">
        <v>0</v>
      </c>
      <c r="G64" s="11">
        <f t="shared" si="9"/>
        <v>0</v>
      </c>
      <c r="H64" s="25">
        <f t="shared" si="10"/>
        <v>0</v>
      </c>
    </row>
    <row r="65" spans="1:11" x14ac:dyDescent="0.25">
      <c r="A65" s="23" t="s">
        <v>71</v>
      </c>
      <c r="B65" s="24" t="s">
        <v>36</v>
      </c>
      <c r="C65" s="14">
        <v>15</v>
      </c>
      <c r="D65" s="113">
        <v>0</v>
      </c>
      <c r="E65" s="11">
        <f t="shared" si="8"/>
        <v>0</v>
      </c>
      <c r="F65" s="115">
        <v>0</v>
      </c>
      <c r="G65" s="11">
        <f t="shared" si="9"/>
        <v>0</v>
      </c>
      <c r="H65" s="25">
        <f t="shared" si="10"/>
        <v>0</v>
      </c>
    </row>
    <row r="66" spans="1:11" x14ac:dyDescent="0.25">
      <c r="A66" s="30" t="s">
        <v>9</v>
      </c>
      <c r="B66" s="31" t="s">
        <v>9</v>
      </c>
      <c r="C66" s="10"/>
      <c r="D66" s="10"/>
      <c r="E66" s="13"/>
      <c r="F66" s="10"/>
      <c r="G66" s="13"/>
      <c r="H66" s="25"/>
    </row>
    <row r="67" spans="1:11" x14ac:dyDescent="0.25">
      <c r="A67" s="82" t="s">
        <v>72</v>
      </c>
      <c r="B67" s="92" t="s">
        <v>9</v>
      </c>
      <c r="C67" s="70"/>
      <c r="D67" s="10"/>
      <c r="E67" s="25"/>
      <c r="F67" s="70"/>
      <c r="G67" s="25"/>
      <c r="H67" s="25"/>
    </row>
    <row r="68" spans="1:11" s="28" customFormat="1" x14ac:dyDescent="0.25">
      <c r="A68" s="23" t="s">
        <v>51</v>
      </c>
      <c r="B68" s="24" t="s">
        <v>14</v>
      </c>
      <c r="C68" s="14">
        <v>17</v>
      </c>
      <c r="D68" s="113">
        <v>0</v>
      </c>
      <c r="E68" s="11">
        <f>C68*D68</f>
        <v>0</v>
      </c>
      <c r="F68" s="73">
        <v>0</v>
      </c>
      <c r="G68" s="11">
        <f>C68*F68</f>
        <v>0</v>
      </c>
      <c r="H68" s="25">
        <f>SUM(E68+G68)</f>
        <v>0</v>
      </c>
      <c r="I68"/>
      <c r="J68"/>
      <c r="K68" s="27"/>
    </row>
    <row r="69" spans="1:11" x14ac:dyDescent="0.25">
      <c r="A69" s="30" t="s">
        <v>53</v>
      </c>
      <c r="B69" s="31" t="s">
        <v>36</v>
      </c>
      <c r="C69" s="10">
        <v>30</v>
      </c>
      <c r="D69" s="113">
        <v>0</v>
      </c>
      <c r="E69" s="13">
        <f>C69*D69</f>
        <v>0</v>
      </c>
      <c r="F69" s="73">
        <v>0</v>
      </c>
      <c r="G69" s="11">
        <f>C69*F69</f>
        <v>0</v>
      </c>
      <c r="H69" s="25">
        <f>SUM(E69+G69)</f>
        <v>0</v>
      </c>
      <c r="K69" s="29"/>
    </row>
    <row r="70" spans="1:11" x14ac:dyDescent="0.25">
      <c r="A70" s="71" t="s">
        <v>37</v>
      </c>
      <c r="B70" s="83" t="s">
        <v>9</v>
      </c>
      <c r="C70" s="84"/>
      <c r="D70" s="90"/>
      <c r="E70" s="91"/>
      <c r="F70" s="84"/>
      <c r="G70" s="85"/>
      <c r="H70" s="86"/>
    </row>
    <row r="71" spans="1:11" x14ac:dyDescent="0.25">
      <c r="A71" s="30" t="s">
        <v>38</v>
      </c>
      <c r="B71" s="31" t="s">
        <v>36</v>
      </c>
      <c r="C71" s="14">
        <v>10</v>
      </c>
      <c r="D71" s="113">
        <v>0</v>
      </c>
      <c r="E71" s="13">
        <f>C71*D71</f>
        <v>0</v>
      </c>
      <c r="F71" s="73">
        <v>0</v>
      </c>
      <c r="G71" s="11">
        <f>C71*F71</f>
        <v>0</v>
      </c>
      <c r="H71" s="25">
        <f>SUM(E71+G71)</f>
        <v>0</v>
      </c>
    </row>
    <row r="72" spans="1:11" x14ac:dyDescent="0.25">
      <c r="A72" s="71" t="s">
        <v>73</v>
      </c>
      <c r="B72" s="83" t="s">
        <v>9</v>
      </c>
      <c r="C72" s="84"/>
      <c r="D72" s="102"/>
      <c r="E72" s="103"/>
      <c r="F72" s="84"/>
      <c r="G72" s="85"/>
      <c r="H72" s="86"/>
    </row>
    <row r="73" spans="1:11" x14ac:dyDescent="0.25">
      <c r="A73" s="23" t="s">
        <v>74</v>
      </c>
      <c r="B73" s="24" t="s">
        <v>14</v>
      </c>
      <c r="C73" s="14">
        <v>1</v>
      </c>
      <c r="D73" s="14" t="s">
        <v>12</v>
      </c>
      <c r="E73" s="11" t="s">
        <v>12</v>
      </c>
      <c r="F73" s="113">
        <v>0</v>
      </c>
      <c r="G73" s="11">
        <f>C73*F73</f>
        <v>0</v>
      </c>
      <c r="H73" s="25">
        <f>SUM(G73+0)</f>
        <v>0</v>
      </c>
    </row>
    <row r="74" spans="1:11" x14ac:dyDescent="0.25">
      <c r="A74" s="23" t="s">
        <v>75</v>
      </c>
      <c r="B74" s="24" t="s">
        <v>14</v>
      </c>
      <c r="C74" s="14">
        <v>17</v>
      </c>
      <c r="D74" s="14" t="s">
        <v>12</v>
      </c>
      <c r="E74" s="11" t="s">
        <v>12</v>
      </c>
      <c r="F74" s="113">
        <v>0</v>
      </c>
      <c r="G74" s="11">
        <f>C74*F74</f>
        <v>0</v>
      </c>
      <c r="H74" s="25">
        <f>SUM(G74+0)</f>
        <v>0</v>
      </c>
    </row>
    <row r="75" spans="1:11" x14ac:dyDescent="0.25">
      <c r="A75" s="23" t="s">
        <v>76</v>
      </c>
      <c r="B75" s="24" t="s">
        <v>14</v>
      </c>
      <c r="C75" s="14">
        <v>1</v>
      </c>
      <c r="D75" s="14" t="s">
        <v>12</v>
      </c>
      <c r="E75" s="11" t="s">
        <v>12</v>
      </c>
      <c r="F75" s="113">
        <v>0</v>
      </c>
      <c r="G75" s="11">
        <f>C75*F75</f>
        <v>0</v>
      </c>
      <c r="H75" s="25">
        <f>SUM(G75+0)</f>
        <v>0</v>
      </c>
    </row>
    <row r="76" spans="1:11" ht="17.25" customHeight="1" x14ac:dyDescent="0.25">
      <c r="A76" s="104"/>
      <c r="B76" s="105"/>
      <c r="C76" s="106"/>
      <c r="D76" s="106"/>
      <c r="E76" s="107"/>
      <c r="F76" s="107"/>
      <c r="G76" s="107"/>
      <c r="H76" s="108"/>
    </row>
    <row r="77" spans="1:11" ht="17.25" customHeight="1" x14ac:dyDescent="0.25">
      <c r="A77" s="82" t="s">
        <v>77</v>
      </c>
      <c r="B77" s="69" t="s">
        <v>12</v>
      </c>
      <c r="C77" s="10" t="s">
        <v>12</v>
      </c>
      <c r="D77" s="10" t="s">
        <v>12</v>
      </c>
      <c r="E77" s="10" t="s">
        <v>12</v>
      </c>
      <c r="F77" s="10" t="s">
        <v>12</v>
      </c>
      <c r="G77" s="10" t="s">
        <v>12</v>
      </c>
      <c r="H77" s="70" t="s">
        <v>12</v>
      </c>
    </row>
    <row r="78" spans="1:11" ht="17.25" customHeight="1" x14ac:dyDescent="0.25">
      <c r="A78" s="30" t="s">
        <v>78</v>
      </c>
      <c r="B78" s="31" t="s">
        <v>36</v>
      </c>
      <c r="C78" s="13">
        <v>120</v>
      </c>
      <c r="D78" s="113">
        <v>0</v>
      </c>
      <c r="E78" s="11">
        <f t="shared" ref="E78:E88" si="11">C78*D78</f>
        <v>0</v>
      </c>
      <c r="F78" s="113">
        <v>0</v>
      </c>
      <c r="G78" s="11">
        <f t="shared" ref="G78:G88" si="12">C78*F78</f>
        <v>0</v>
      </c>
      <c r="H78" s="25">
        <f t="shared" ref="H78:H85" si="13">SUM(E78+G78)</f>
        <v>0</v>
      </c>
    </row>
    <row r="79" spans="1:11" ht="17.25" customHeight="1" x14ac:dyDescent="0.25">
      <c r="A79" s="30" t="s">
        <v>79</v>
      </c>
      <c r="B79" s="31" t="s">
        <v>14</v>
      </c>
      <c r="C79" s="10">
        <v>3</v>
      </c>
      <c r="D79" s="113">
        <v>0</v>
      </c>
      <c r="E79" s="11">
        <f t="shared" si="11"/>
        <v>0</v>
      </c>
      <c r="F79" s="113">
        <v>0</v>
      </c>
      <c r="G79" s="11">
        <f t="shared" si="12"/>
        <v>0</v>
      </c>
      <c r="H79" s="25">
        <f t="shared" si="13"/>
        <v>0</v>
      </c>
    </row>
    <row r="80" spans="1:11" ht="17.25" customHeight="1" x14ac:dyDescent="0.25">
      <c r="A80" s="30" t="s">
        <v>80</v>
      </c>
      <c r="B80" s="31" t="s">
        <v>14</v>
      </c>
      <c r="C80" s="10">
        <v>3</v>
      </c>
      <c r="D80" s="113">
        <v>0</v>
      </c>
      <c r="E80" s="11">
        <f t="shared" si="11"/>
        <v>0</v>
      </c>
      <c r="F80" s="113">
        <v>0</v>
      </c>
      <c r="G80" s="11">
        <f t="shared" si="12"/>
        <v>0</v>
      </c>
      <c r="H80" s="25">
        <f t="shared" si="13"/>
        <v>0</v>
      </c>
    </row>
    <row r="81" spans="1:8" ht="17.25" customHeight="1" x14ac:dyDescent="0.25">
      <c r="A81" s="30" t="s">
        <v>81</v>
      </c>
      <c r="B81" s="31" t="s">
        <v>14</v>
      </c>
      <c r="C81" s="10">
        <v>3</v>
      </c>
      <c r="D81" s="113">
        <v>0</v>
      </c>
      <c r="E81" s="11">
        <f t="shared" si="11"/>
        <v>0</v>
      </c>
      <c r="F81" s="113">
        <v>0</v>
      </c>
      <c r="G81" s="11">
        <f t="shared" si="12"/>
        <v>0</v>
      </c>
      <c r="H81" s="25">
        <f t="shared" si="13"/>
        <v>0</v>
      </c>
    </row>
    <row r="82" spans="1:8" ht="17.25" customHeight="1" x14ac:dyDescent="0.25">
      <c r="A82" s="30" t="s">
        <v>82</v>
      </c>
      <c r="B82" s="31" t="s">
        <v>14</v>
      </c>
      <c r="C82" s="10">
        <v>12</v>
      </c>
      <c r="D82" s="113">
        <v>0</v>
      </c>
      <c r="E82" s="11">
        <f t="shared" si="11"/>
        <v>0</v>
      </c>
      <c r="F82" s="113">
        <v>0</v>
      </c>
      <c r="G82" s="11">
        <f t="shared" si="12"/>
        <v>0</v>
      </c>
      <c r="H82" s="25">
        <f t="shared" si="13"/>
        <v>0</v>
      </c>
    </row>
    <row r="83" spans="1:8" ht="17.25" customHeight="1" x14ac:dyDescent="0.25">
      <c r="A83" s="30" t="s">
        <v>83</v>
      </c>
      <c r="B83" s="31" t="s">
        <v>14</v>
      </c>
      <c r="C83" s="10">
        <v>12</v>
      </c>
      <c r="D83" s="113">
        <v>0</v>
      </c>
      <c r="E83" s="11">
        <f t="shared" si="11"/>
        <v>0</v>
      </c>
      <c r="F83" s="113">
        <v>0</v>
      </c>
      <c r="G83" s="11">
        <f t="shared" si="12"/>
        <v>0</v>
      </c>
      <c r="H83" s="25">
        <f t="shared" si="13"/>
        <v>0</v>
      </c>
    </row>
    <row r="84" spans="1:8" ht="17.25" customHeight="1" x14ac:dyDescent="0.25">
      <c r="A84" s="87" t="s">
        <v>84</v>
      </c>
      <c r="B84" s="88" t="s">
        <v>36</v>
      </c>
      <c r="C84" s="14">
        <v>12</v>
      </c>
      <c r="D84" s="114">
        <v>0</v>
      </c>
      <c r="E84" s="89">
        <f t="shared" si="11"/>
        <v>0</v>
      </c>
      <c r="F84" s="113">
        <v>0</v>
      </c>
      <c r="G84" s="11">
        <f t="shared" si="12"/>
        <v>0</v>
      </c>
      <c r="H84" s="25">
        <f t="shared" si="13"/>
        <v>0</v>
      </c>
    </row>
    <row r="85" spans="1:8" ht="17.25" customHeight="1" x14ac:dyDescent="0.25">
      <c r="A85" s="30" t="s">
        <v>85</v>
      </c>
      <c r="B85" s="31" t="s">
        <v>36</v>
      </c>
      <c r="C85" s="10">
        <v>28</v>
      </c>
      <c r="D85" s="113">
        <v>0</v>
      </c>
      <c r="E85" s="13">
        <f t="shared" si="11"/>
        <v>0</v>
      </c>
      <c r="F85" s="113">
        <v>0</v>
      </c>
      <c r="G85" s="11">
        <f t="shared" si="12"/>
        <v>0</v>
      </c>
      <c r="H85" s="25">
        <f t="shared" si="13"/>
        <v>0</v>
      </c>
    </row>
    <row r="86" spans="1:8" ht="17.25" customHeight="1" x14ac:dyDescent="0.25">
      <c r="A86" s="30" t="s">
        <v>86</v>
      </c>
      <c r="B86" s="31" t="s">
        <v>14</v>
      </c>
      <c r="C86" s="10">
        <v>16</v>
      </c>
      <c r="D86" s="11" t="s">
        <v>12</v>
      </c>
      <c r="E86" s="13" t="s">
        <v>12</v>
      </c>
      <c r="F86" s="113">
        <v>0</v>
      </c>
      <c r="G86" s="11">
        <f t="shared" si="12"/>
        <v>0</v>
      </c>
      <c r="H86" s="25">
        <f>G86</f>
        <v>0</v>
      </c>
    </row>
    <row r="87" spans="1:8" ht="17.25" customHeight="1" x14ac:dyDescent="0.25">
      <c r="A87" s="8" t="s">
        <v>87</v>
      </c>
      <c r="B87" s="9" t="s">
        <v>14</v>
      </c>
      <c r="C87" s="5">
        <v>16</v>
      </c>
      <c r="D87" s="12" t="s">
        <v>12</v>
      </c>
      <c r="E87" s="6" t="s">
        <v>12</v>
      </c>
      <c r="F87" s="113">
        <v>0</v>
      </c>
      <c r="G87" s="12">
        <f t="shared" si="12"/>
        <v>0</v>
      </c>
      <c r="H87" s="7">
        <f>G87</f>
        <v>0</v>
      </c>
    </row>
    <row r="88" spans="1:8" ht="18" customHeight="1" x14ac:dyDescent="0.25">
      <c r="A88" s="8" t="s">
        <v>88</v>
      </c>
      <c r="B88" s="9" t="s">
        <v>14</v>
      </c>
      <c r="C88" s="5">
        <v>100</v>
      </c>
      <c r="D88" s="113">
        <v>0</v>
      </c>
      <c r="E88" s="6">
        <f t="shared" si="11"/>
        <v>0</v>
      </c>
      <c r="F88" s="113">
        <v>0</v>
      </c>
      <c r="G88" s="12">
        <f t="shared" si="12"/>
        <v>0</v>
      </c>
      <c r="H88" s="7">
        <f>SUM(E88+G88)</f>
        <v>0</v>
      </c>
    </row>
    <row r="89" spans="1:8" ht="22.7" customHeight="1" x14ac:dyDescent="0.25">
      <c r="A89" s="109" t="s">
        <v>89</v>
      </c>
      <c r="B89" s="110" t="s">
        <v>1</v>
      </c>
      <c r="C89" s="1" t="s">
        <v>90</v>
      </c>
      <c r="D89" s="1" t="s">
        <v>91</v>
      </c>
      <c r="E89" s="111" t="s">
        <v>92</v>
      </c>
      <c r="F89" s="1" t="s">
        <v>93</v>
      </c>
      <c r="G89" s="111" t="s">
        <v>6</v>
      </c>
      <c r="H89" s="112" t="s">
        <v>4</v>
      </c>
    </row>
    <row r="90" spans="1:8" ht="18" customHeight="1" x14ac:dyDescent="0.25">
      <c r="A90" s="22" t="s">
        <v>94</v>
      </c>
      <c r="B90" s="26" t="s">
        <v>14</v>
      </c>
      <c r="C90" s="21">
        <v>10</v>
      </c>
      <c r="D90" s="21" t="s">
        <v>12</v>
      </c>
      <c r="E90" s="12" t="s">
        <v>12</v>
      </c>
      <c r="F90" s="113">
        <v>0</v>
      </c>
      <c r="G90" s="12">
        <f t="shared" ref="G90:G100" si="14">C90*F90</f>
        <v>0</v>
      </c>
      <c r="H90" s="7">
        <f t="shared" ref="H90:H100" si="15">SUM(G90+0)</f>
        <v>0</v>
      </c>
    </row>
    <row r="91" spans="1:8" ht="18" customHeight="1" x14ac:dyDescent="0.25">
      <c r="A91" s="22" t="s">
        <v>95</v>
      </c>
      <c r="B91" s="26" t="s">
        <v>14</v>
      </c>
      <c r="C91" s="21">
        <v>11</v>
      </c>
      <c r="D91" s="21" t="s">
        <v>12</v>
      </c>
      <c r="E91" s="12" t="s">
        <v>12</v>
      </c>
      <c r="F91" s="113">
        <v>0</v>
      </c>
      <c r="G91" s="12">
        <f t="shared" si="14"/>
        <v>0</v>
      </c>
      <c r="H91" s="7">
        <f t="shared" si="15"/>
        <v>0</v>
      </c>
    </row>
    <row r="92" spans="1:8" ht="18" customHeight="1" x14ac:dyDescent="0.25">
      <c r="A92" s="22" t="s">
        <v>96</v>
      </c>
      <c r="B92" s="26" t="s">
        <v>14</v>
      </c>
      <c r="C92" s="21">
        <v>2</v>
      </c>
      <c r="D92" s="21" t="s">
        <v>12</v>
      </c>
      <c r="E92" s="12" t="s">
        <v>12</v>
      </c>
      <c r="F92" s="113">
        <v>0</v>
      </c>
      <c r="G92" s="12">
        <f t="shared" si="14"/>
        <v>0</v>
      </c>
      <c r="H92" s="7">
        <f t="shared" si="15"/>
        <v>0</v>
      </c>
    </row>
    <row r="93" spans="1:8" ht="18" customHeight="1" x14ac:dyDescent="0.25">
      <c r="A93" s="22" t="s">
        <v>97</v>
      </c>
      <c r="B93" s="26" t="s">
        <v>36</v>
      </c>
      <c r="C93" s="21">
        <v>61</v>
      </c>
      <c r="D93" s="21" t="s">
        <v>12</v>
      </c>
      <c r="E93" s="12" t="s">
        <v>12</v>
      </c>
      <c r="F93" s="113">
        <v>0</v>
      </c>
      <c r="G93" s="12">
        <f t="shared" si="14"/>
        <v>0</v>
      </c>
      <c r="H93" s="7">
        <f t="shared" si="15"/>
        <v>0</v>
      </c>
    </row>
    <row r="94" spans="1:8" ht="18" customHeight="1" x14ac:dyDescent="0.25">
      <c r="A94" s="22" t="s">
        <v>98</v>
      </c>
      <c r="B94" s="26" t="s">
        <v>12</v>
      </c>
      <c r="C94" s="21">
        <v>33</v>
      </c>
      <c r="D94" s="21" t="s">
        <v>12</v>
      </c>
      <c r="E94" s="12" t="s">
        <v>12</v>
      </c>
      <c r="F94" s="113">
        <v>0</v>
      </c>
      <c r="G94" s="12">
        <f t="shared" si="14"/>
        <v>0</v>
      </c>
      <c r="H94" s="7">
        <f t="shared" si="15"/>
        <v>0</v>
      </c>
    </row>
    <row r="95" spans="1:8" ht="18" customHeight="1" x14ac:dyDescent="0.25">
      <c r="A95" s="22" t="s">
        <v>99</v>
      </c>
      <c r="B95" s="26" t="s">
        <v>100</v>
      </c>
      <c r="C95" s="21">
        <v>61</v>
      </c>
      <c r="D95" s="21" t="s">
        <v>12</v>
      </c>
      <c r="E95" s="12" t="s">
        <v>12</v>
      </c>
      <c r="F95" s="113">
        <v>0</v>
      </c>
      <c r="G95" s="12">
        <f t="shared" si="14"/>
        <v>0</v>
      </c>
      <c r="H95" s="7">
        <f t="shared" si="15"/>
        <v>0</v>
      </c>
    </row>
    <row r="96" spans="1:8" ht="18" customHeight="1" x14ac:dyDescent="0.25">
      <c r="A96" s="22" t="s">
        <v>101</v>
      </c>
      <c r="B96" s="26" t="s">
        <v>100</v>
      </c>
      <c r="C96" s="21">
        <v>61</v>
      </c>
      <c r="D96" s="21" t="s">
        <v>12</v>
      </c>
      <c r="E96" s="12" t="s">
        <v>12</v>
      </c>
      <c r="F96" s="113">
        <v>0</v>
      </c>
      <c r="G96" s="12">
        <f t="shared" si="14"/>
        <v>0</v>
      </c>
      <c r="H96" s="7">
        <f t="shared" si="15"/>
        <v>0</v>
      </c>
    </row>
    <row r="97" spans="1:8" ht="18" customHeight="1" x14ac:dyDescent="0.25">
      <c r="A97" s="22" t="s">
        <v>102</v>
      </c>
      <c r="B97" s="26" t="s">
        <v>100</v>
      </c>
      <c r="C97" s="21">
        <v>61</v>
      </c>
      <c r="D97" s="21" t="s">
        <v>12</v>
      </c>
      <c r="E97" s="12" t="s">
        <v>12</v>
      </c>
      <c r="F97" s="113">
        <v>0</v>
      </c>
      <c r="G97" s="12">
        <f t="shared" si="14"/>
        <v>0</v>
      </c>
      <c r="H97" s="7">
        <f t="shared" si="15"/>
        <v>0</v>
      </c>
    </row>
    <row r="98" spans="1:8" ht="18" customHeight="1" x14ac:dyDescent="0.25">
      <c r="A98" s="22" t="s">
        <v>103</v>
      </c>
      <c r="B98" s="26" t="s">
        <v>100</v>
      </c>
      <c r="C98" s="21">
        <v>61</v>
      </c>
      <c r="D98" s="21" t="s">
        <v>12</v>
      </c>
      <c r="E98" s="12" t="s">
        <v>12</v>
      </c>
      <c r="F98" s="113">
        <v>0</v>
      </c>
      <c r="G98" s="12">
        <f t="shared" si="14"/>
        <v>0</v>
      </c>
      <c r="H98" s="7">
        <f t="shared" si="15"/>
        <v>0</v>
      </c>
    </row>
    <row r="99" spans="1:8" ht="18" customHeight="1" x14ac:dyDescent="0.25">
      <c r="A99" s="22" t="s">
        <v>104</v>
      </c>
      <c r="B99" s="26" t="s">
        <v>100</v>
      </c>
      <c r="C99" s="33">
        <v>61</v>
      </c>
      <c r="D99" s="33" t="s">
        <v>12</v>
      </c>
      <c r="E99" s="34" t="s">
        <v>12</v>
      </c>
      <c r="F99" s="113">
        <v>0</v>
      </c>
      <c r="G99" s="34">
        <f t="shared" si="14"/>
        <v>0</v>
      </c>
      <c r="H99" s="35">
        <f t="shared" si="15"/>
        <v>0</v>
      </c>
    </row>
    <row r="100" spans="1:8" ht="18" customHeight="1" x14ac:dyDescent="0.25">
      <c r="A100" s="22" t="s">
        <v>105</v>
      </c>
      <c r="B100" s="36" t="s">
        <v>17</v>
      </c>
      <c r="C100" s="37">
        <v>15</v>
      </c>
      <c r="D100" s="37" t="s">
        <v>12</v>
      </c>
      <c r="E100" s="38" t="s">
        <v>12</v>
      </c>
      <c r="F100" s="113">
        <v>0</v>
      </c>
      <c r="G100" s="38">
        <f t="shared" si="14"/>
        <v>0</v>
      </c>
      <c r="H100" s="39">
        <f t="shared" si="15"/>
        <v>0</v>
      </c>
    </row>
    <row r="101" spans="1:8" ht="18" customHeight="1" x14ac:dyDescent="0.25">
      <c r="A101" s="22" t="s">
        <v>91</v>
      </c>
      <c r="B101" s="36" t="s">
        <v>14</v>
      </c>
      <c r="C101" s="37">
        <v>1</v>
      </c>
      <c r="D101" s="116">
        <v>0</v>
      </c>
      <c r="E101" s="38">
        <f>SUM(C101*D101)</f>
        <v>0</v>
      </c>
      <c r="F101" s="38" t="s">
        <v>12</v>
      </c>
      <c r="G101" s="38" t="s">
        <v>12</v>
      </c>
      <c r="H101" s="39">
        <f>SUM(E101+0)</f>
        <v>0</v>
      </c>
    </row>
    <row r="102" spans="1:8" ht="18" customHeight="1" x14ac:dyDescent="0.25">
      <c r="A102" s="40" t="s">
        <v>21</v>
      </c>
      <c r="B102" s="41" t="s">
        <v>14</v>
      </c>
      <c r="C102" s="37">
        <v>1</v>
      </c>
      <c r="D102" s="37" t="s">
        <v>12</v>
      </c>
      <c r="E102" s="38" t="s">
        <v>12</v>
      </c>
      <c r="F102" s="113">
        <v>0</v>
      </c>
      <c r="G102" s="38">
        <f>C102*F102</f>
        <v>0</v>
      </c>
      <c r="H102" s="39">
        <f>SUM(G102+0)</f>
        <v>0</v>
      </c>
    </row>
    <row r="103" spans="1:8" ht="18" customHeight="1" x14ac:dyDescent="0.25">
      <c r="A103" s="42" t="s">
        <v>106</v>
      </c>
      <c r="B103" s="43" t="s">
        <v>14</v>
      </c>
      <c r="C103" s="37">
        <v>1</v>
      </c>
      <c r="D103" s="37" t="s">
        <v>12</v>
      </c>
      <c r="E103" s="38" t="s">
        <v>12</v>
      </c>
      <c r="F103" s="117">
        <v>0</v>
      </c>
      <c r="G103" s="38">
        <f>C103*F103</f>
        <v>0</v>
      </c>
      <c r="H103" s="39">
        <f>SUM(G103+0)</f>
        <v>0</v>
      </c>
    </row>
    <row r="104" spans="1:8" ht="15.75" thickBot="1" x14ac:dyDescent="0.3">
      <c r="A104" s="44"/>
      <c r="B104" s="45"/>
      <c r="C104" s="46"/>
      <c r="D104" s="46"/>
      <c r="E104" s="47"/>
      <c r="F104" s="48"/>
      <c r="G104" s="47"/>
      <c r="H104" s="49"/>
    </row>
    <row r="105" spans="1:8" ht="22.15" customHeight="1" x14ac:dyDescent="0.3">
      <c r="A105" s="131" t="s">
        <v>107</v>
      </c>
      <c r="B105" s="132"/>
      <c r="C105" s="133"/>
      <c r="D105" s="134" t="s">
        <v>108</v>
      </c>
      <c r="E105" s="135">
        <f>SUM(E6:E103)</f>
        <v>0</v>
      </c>
      <c r="F105" s="134" t="s">
        <v>108</v>
      </c>
      <c r="G105" s="135">
        <f>SUM(G6:G103)</f>
        <v>0</v>
      </c>
      <c r="H105" s="136">
        <f>SUM(H6:H104)</f>
        <v>0</v>
      </c>
    </row>
    <row r="106" spans="1:8" ht="17.25" x14ac:dyDescent="0.3">
      <c r="A106" s="50"/>
      <c r="B106" s="51"/>
      <c r="C106" s="52"/>
      <c r="D106" s="53"/>
      <c r="E106" s="54"/>
      <c r="F106" s="52"/>
      <c r="G106" s="54"/>
      <c r="H106" s="55"/>
    </row>
    <row r="107" spans="1:8" ht="20.45" customHeight="1" x14ac:dyDescent="0.3">
      <c r="A107" s="125" t="s">
        <v>109</v>
      </c>
      <c r="B107" s="126"/>
      <c r="C107" s="127"/>
      <c r="D107" s="128" t="s">
        <v>108</v>
      </c>
      <c r="E107" s="129" t="s">
        <v>108</v>
      </c>
      <c r="F107" s="128" t="s">
        <v>108</v>
      </c>
      <c r="G107" s="129" t="s">
        <v>108</v>
      </c>
      <c r="H107" s="130">
        <f>SUM(H105*0.15)</f>
        <v>0</v>
      </c>
    </row>
    <row r="108" spans="1:8" ht="17.25" x14ac:dyDescent="0.3">
      <c r="A108" s="50"/>
      <c r="B108" s="51"/>
      <c r="C108" s="52"/>
      <c r="D108" s="53"/>
      <c r="E108" s="56"/>
      <c r="F108" s="53"/>
      <c r="G108" s="56"/>
      <c r="H108" s="55"/>
    </row>
    <row r="109" spans="1:8" ht="22.7" customHeight="1" thickBot="1" x14ac:dyDescent="0.35">
      <c r="A109" s="119" t="s">
        <v>110</v>
      </c>
      <c r="B109" s="120"/>
      <c r="C109" s="121"/>
      <c r="D109" s="122" t="s">
        <v>108</v>
      </c>
      <c r="E109" s="123" t="s">
        <v>108</v>
      </c>
      <c r="F109" s="122" t="s">
        <v>108</v>
      </c>
      <c r="G109" s="123" t="s">
        <v>108</v>
      </c>
      <c r="H109" s="124">
        <f>SUM(H105+H107)</f>
        <v>0</v>
      </c>
    </row>
    <row r="110" spans="1:8" ht="21" x14ac:dyDescent="0.35">
      <c r="A110" s="57"/>
      <c r="B110" s="58"/>
      <c r="C110" s="59"/>
      <c r="D110" s="59"/>
      <c r="E110" s="60"/>
      <c r="F110" s="61"/>
      <c r="G110" s="62"/>
      <c r="H110" s="62"/>
    </row>
    <row r="111" spans="1:8" x14ac:dyDescent="0.25">
      <c r="A111" s="118" t="s">
        <v>111</v>
      </c>
    </row>
    <row r="112" spans="1:8" x14ac:dyDescent="0.25">
      <c r="A112" s="63"/>
      <c r="B112" s="64"/>
      <c r="D112" s="65"/>
      <c r="E112" s="64"/>
      <c r="F112" s="65"/>
      <c r="G112" s="66"/>
      <c r="H112"/>
    </row>
  </sheetData>
  <printOptions headings="1" gridLines="1"/>
  <pageMargins left="0.59055118110236227" right="0.31496062992125984" top="0.59055118110236227" bottom="0.39370078740157483" header="0.31496062992125984" footer="0.31496062992125984"/>
  <pageSetup paperSize="9" scale="44" fitToHeight="0" orientation="portrait" r:id="rId1"/>
  <headerFooter>
    <oddHeader>&amp;Lpříloha č. 2 položkový rozpočet
&amp;Cbudova: ZELENÝ DOMOV</oddHeader>
    <oddFooter>&amp;C&amp;P</oddFooter>
  </headerFooter>
  <rowBreaks count="1" manualBreakCount="1">
    <brk id="8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Položky ceny</vt:lpstr>
      <vt:lpstr>'Položky ceny'!Oblast_tisku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 M</dc:creator>
  <cp:lastModifiedBy>Petr Surovka</cp:lastModifiedBy>
  <cp:lastPrinted>2022-10-27T08:52:32Z</cp:lastPrinted>
  <dcterms:created xsi:type="dcterms:W3CDTF">2022-10-09T10:39:51Z</dcterms:created>
  <dcterms:modified xsi:type="dcterms:W3CDTF">2022-10-27T08:52:33Z</dcterms:modified>
</cp:coreProperties>
</file>