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00" activeTab="0"/>
  </bookViews>
  <sheets>
    <sheet name="Přehled" sheetId="1" r:id="rId1"/>
    <sheet name="elektroinstalace" sheetId="2" r:id="rId2"/>
  </sheets>
  <definedNames/>
  <calcPr fullCalcOnLoad="1"/>
</workbook>
</file>

<file path=xl/sharedStrings.xml><?xml version="1.0" encoding="utf-8"?>
<sst xmlns="http://schemas.openxmlformats.org/spreadsheetml/2006/main" count="94" uniqueCount="38">
  <si>
    <t>pořadové</t>
  </si>
  <si>
    <t>číslo</t>
  </si>
  <si>
    <t>název</t>
  </si>
  <si>
    <t>cena</t>
  </si>
  <si>
    <t>celkem</t>
  </si>
  <si>
    <t>vyměra</t>
  </si>
  <si>
    <t>CELKEM - MATERIÁL ELEKTROINSTALACE</t>
  </si>
  <si>
    <t>CELKEM - MONTÁŽ ELEKTROINSTALACE</t>
  </si>
  <si>
    <t>REKAPITULACE</t>
  </si>
  <si>
    <t xml:space="preserve">Vypracoval : Seifert Marek </t>
  </si>
  <si>
    <t>Kompletační činnost + 4,5%</t>
  </si>
  <si>
    <t>NEDÍLNOU SOUČÁSTÍ JE VÝKRESOVÁ DOKUMENTACE</t>
  </si>
  <si>
    <t>Podr.materiál + 3%</t>
  </si>
  <si>
    <t>Přesun + 3%</t>
  </si>
  <si>
    <t>Prořez + 2%</t>
  </si>
  <si>
    <t>ELEKTROINSTALACE CELKEM BEZ DPH</t>
  </si>
  <si>
    <t xml:space="preserve">měrná </t>
  </si>
  <si>
    <t>jednotka</t>
  </si>
  <si>
    <t>ks</t>
  </si>
  <si>
    <t>montáž</t>
  </si>
  <si>
    <t>materiál</t>
  </si>
  <si>
    <t>Pokud je v textové nebo výkresové části PROJEKTU uveden odkaz na konkrétní výrobek či výrobce, neznamená to, že zadavatel požaduje po uchazeči použití a ocenění tohoto konkrétního výrobku. Uchazeč může při stanovení nabídkové ceny použít jakýkoliv ekvivalentní výrobek od jakéhokoliv jiného výrobce, pokud dodrží technické a kvalitativní parametry dané projektovou dokumentací.</t>
  </si>
  <si>
    <t>Revize, měření osvětlení + 2%</t>
  </si>
  <si>
    <t>FONTÁNA, příspěvková organizace    CELNÍ 409/3, HLUČÍN</t>
  </si>
  <si>
    <t>A – Přisazené LED svítidlo, 1600x92x90mm, 6550lm, 53W, IP66, 4000K, životnost minimálně 50.000h</t>
  </si>
  <si>
    <t>B – Přisazené / nástěnné LED svítidlo, průměr 307mmx58mm, 1950lm, 16,3W, IP65, 4000K, životnost minimálně 50.000h</t>
  </si>
  <si>
    <t>C – Přisazené LED svítidlo 1200x300x60mm, UGR max. 19, 4400lm, 40W, 3000/3500/4000K, životnost minimálně 50.000h, včetně montážního boxu</t>
  </si>
  <si>
    <t>D – Přisazené / nástěnné LED svítidlo, průměr 307mmx58mm, 1950lm, 16,3W, IP65, 4000K, životnost minimálně 50.000h, včetně vestavného pohybového čidla</t>
  </si>
  <si>
    <t>BNO – Přisazené / nástěnné LED svítidlo, průměr 307mmx58mm, 1950lm, 16,3W, IP65, 4000K, životnost minimálně 50.000h včetně nouzového modulu minimálně 1hodina</t>
  </si>
  <si>
    <t>Demontáž stávajících svítidel (je uvažováno s demontáží veškerých svítidel mimo externích nouzových svítidel a svítidel pod kuchyňskou linkou)</t>
  </si>
  <si>
    <t>Montážní box pro svítidlo C</t>
  </si>
  <si>
    <t>ŽLUTÁ BUDOVA</t>
  </si>
  <si>
    <t>ZELENÁ BUDOVA</t>
  </si>
  <si>
    <t xml:space="preserve">E – Přisazené LED svítidlo 1500x306x47mm, 5450lm, 43W, UGR max. 19, 4000K, životnost minimálně 50.000h </t>
  </si>
  <si>
    <t>m/kpl</t>
  </si>
  <si>
    <t>Lišta vkládací LV vč. příslušenství</t>
  </si>
  <si>
    <t>Kabel CYKY 5Jx1,5</t>
  </si>
  <si>
    <t>RŮŽOVÁ BUDOVA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</si>
</sst>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color indexed="48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0"/>
    </font>
    <font>
      <sz val="10"/>
      <color indexed="8"/>
      <name val="Arial CE"/>
      <family val="2"/>
    </font>
    <font>
      <b/>
      <i/>
      <sz val="11"/>
      <name val="Arial"/>
      <family val="2"/>
    </font>
    <font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1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0.12890625" style="0" customWidth="1"/>
    <col min="3" max="3" width="54.375" style="0" customWidth="1"/>
    <col min="4" max="4" width="6.625" style="0" customWidth="1"/>
    <col min="5" max="5" width="13.75390625" style="0" customWidth="1"/>
  </cols>
  <sheetData>
    <row r="2" spans="2:6" ht="12.75">
      <c r="B2" s="6"/>
      <c r="C2" s="7" t="s">
        <v>8</v>
      </c>
      <c r="D2" s="8"/>
      <c r="E2" s="8"/>
      <c r="F2" s="8"/>
    </row>
    <row r="3" spans="2:6" ht="12.75">
      <c r="B3" s="6"/>
      <c r="C3" s="7"/>
      <c r="D3" s="8"/>
      <c r="E3" s="8"/>
      <c r="F3" s="8"/>
    </row>
    <row r="4" spans="2:6" ht="12.75">
      <c r="B4" s="9"/>
      <c r="C4" s="12" t="s">
        <v>31</v>
      </c>
      <c r="D4" s="9"/>
      <c r="E4" s="9"/>
      <c r="F4" s="9"/>
    </row>
    <row r="5" spans="2:6" ht="12.75">
      <c r="B5" s="8"/>
      <c r="C5" s="9" t="str">
        <f>elektroinstalace!C13</f>
        <v>CELKEM - MONTÁŽ ELEKTROINSTALACE</v>
      </c>
      <c r="D5" s="8"/>
      <c r="E5" s="10">
        <f>elektroinstalace!F13+elektroinstalace!F14</f>
        <v>0</v>
      </c>
      <c r="F5" s="10"/>
    </row>
    <row r="6" spans="2:6" ht="12.75">
      <c r="B6" s="8"/>
      <c r="C6" s="9"/>
      <c r="D6" s="8"/>
      <c r="E6" s="10"/>
      <c r="F6" s="10"/>
    </row>
    <row r="7" spans="2:6" ht="12.75">
      <c r="B7" s="8"/>
      <c r="C7" s="9" t="s">
        <v>6</v>
      </c>
      <c r="D7" s="8"/>
      <c r="E7" s="10">
        <f>elektroinstalace!H16+elektroinstalace!H17+elektroinstalace!H18+elektroinstalace!H19</f>
        <v>0</v>
      </c>
      <c r="F7" s="10"/>
    </row>
    <row r="8" spans="2:6" ht="12.75">
      <c r="B8" s="8"/>
      <c r="C8" s="9"/>
      <c r="D8" s="8"/>
      <c r="E8" s="10"/>
      <c r="F8" s="10"/>
    </row>
    <row r="9" spans="2:6" ht="12.75">
      <c r="B9" s="9"/>
      <c r="C9" s="12" t="s">
        <v>32</v>
      </c>
      <c r="D9" s="9"/>
      <c r="E9" s="9"/>
      <c r="F9" s="9"/>
    </row>
    <row r="10" spans="2:6" ht="12.75">
      <c r="B10" s="8"/>
      <c r="C10" s="23" t="s">
        <v>7</v>
      </c>
      <c r="D10" s="8"/>
      <c r="E10" s="10">
        <f>elektroinstalace!F31+elektroinstalace!F32</f>
        <v>0</v>
      </c>
      <c r="F10" s="10"/>
    </row>
    <row r="11" spans="2:6" ht="12.75">
      <c r="B11" s="8"/>
      <c r="C11" s="9"/>
      <c r="D11" s="8"/>
      <c r="E11" s="10"/>
      <c r="F11" s="10"/>
    </row>
    <row r="12" spans="2:6" ht="12.75">
      <c r="B12" s="8"/>
      <c r="C12" s="9" t="s">
        <v>6</v>
      </c>
      <c r="D12" s="8"/>
      <c r="E12" s="10">
        <f>elektroinstalace!H34+elektroinstalace!H35+elektroinstalace!H36+elektroinstalace!H37</f>
        <v>0</v>
      </c>
      <c r="F12" s="10"/>
    </row>
    <row r="13" spans="2:6" ht="12.75">
      <c r="B13" s="8"/>
      <c r="C13" s="9"/>
      <c r="D13" s="8"/>
      <c r="E13" s="10"/>
      <c r="F13" s="10"/>
    </row>
    <row r="14" spans="2:6" ht="12.75">
      <c r="B14" s="9"/>
      <c r="C14" s="12" t="s">
        <v>37</v>
      </c>
      <c r="D14" s="9"/>
      <c r="E14" s="9"/>
      <c r="F14" s="9"/>
    </row>
    <row r="15" spans="2:6" ht="12.75">
      <c r="B15" s="8"/>
      <c r="C15" s="23" t="s">
        <v>7</v>
      </c>
      <c r="D15" s="8"/>
      <c r="E15" s="10">
        <f>elektroinstalace!F47+elektroinstalace!F48</f>
        <v>0</v>
      </c>
      <c r="F15" s="10"/>
    </row>
    <row r="16" spans="2:6" ht="12.75">
      <c r="B16" s="8"/>
      <c r="C16" s="9"/>
      <c r="D16" s="8"/>
      <c r="E16" s="10"/>
      <c r="F16" s="10"/>
    </row>
    <row r="17" spans="2:6" ht="12.75">
      <c r="B17" s="8"/>
      <c r="C17" s="9" t="s">
        <v>6</v>
      </c>
      <c r="D17" s="8"/>
      <c r="E17" s="10">
        <f>elektroinstalace!H50+elektroinstalace!H51+elektroinstalace!H52+elektroinstalace!H53</f>
        <v>0</v>
      </c>
      <c r="F17" s="10"/>
    </row>
    <row r="18" spans="2:6" ht="12.75">
      <c r="B18" s="8"/>
      <c r="C18" s="9"/>
      <c r="D18" s="8"/>
      <c r="E18" s="10"/>
      <c r="F18" s="10"/>
    </row>
    <row r="19" spans="2:6" ht="12.75">
      <c r="B19" s="8"/>
      <c r="C19" s="9"/>
      <c r="D19" s="8"/>
      <c r="E19" s="10"/>
      <c r="F19" s="10"/>
    </row>
    <row r="20" spans="2:6" ht="12.75">
      <c r="B20" s="8"/>
      <c r="C20" s="9"/>
      <c r="D20" s="8"/>
      <c r="E20" s="10"/>
      <c r="F20" s="10"/>
    </row>
    <row r="21" spans="2:6" ht="12.75">
      <c r="B21" s="8"/>
      <c r="C21" s="9"/>
      <c r="D21" s="8"/>
      <c r="E21" s="10"/>
      <c r="F21" s="10"/>
    </row>
    <row r="22" spans="2:6" ht="12.75">
      <c r="B22" s="8"/>
      <c r="C22" s="23" t="s">
        <v>22</v>
      </c>
      <c r="D22" s="8"/>
      <c r="E22" s="10">
        <f>(E5+E7+E10+E12+E15+E17)*0.02</f>
        <v>0</v>
      </c>
      <c r="F22" s="11"/>
    </row>
    <row r="23" spans="2:8" ht="12.75">
      <c r="B23" s="8"/>
      <c r="C23" s="12"/>
      <c r="D23" s="8"/>
      <c r="E23" s="10"/>
      <c r="F23" s="11"/>
      <c r="H23" s="4"/>
    </row>
    <row r="24" spans="2:6" ht="12.75">
      <c r="B24" s="8"/>
      <c r="C24" s="12"/>
      <c r="D24" s="8"/>
      <c r="E24" s="10"/>
      <c r="F24" s="11"/>
    </row>
    <row r="25" spans="2:6" ht="12.75">
      <c r="B25" s="8"/>
      <c r="C25" s="13" t="s">
        <v>15</v>
      </c>
      <c r="D25" s="14"/>
      <c r="E25" s="15">
        <f>SUM(E5:E22)</f>
        <v>0</v>
      </c>
      <c r="F25" s="16"/>
    </row>
    <row r="26" spans="2:6" ht="12.75">
      <c r="B26" s="14"/>
      <c r="C26" s="17"/>
      <c r="D26" s="14"/>
      <c r="E26" s="16"/>
      <c r="F26" s="16"/>
    </row>
    <row r="27" spans="2:6" ht="12.75">
      <c r="B27" s="14"/>
      <c r="C27" s="17"/>
      <c r="D27" s="14"/>
      <c r="E27" s="16"/>
      <c r="F27" s="16"/>
    </row>
    <row r="28" spans="2:6" ht="12.75">
      <c r="B28" s="14"/>
      <c r="C28" s="17"/>
      <c r="D28" s="14"/>
      <c r="E28" s="16"/>
      <c r="F28" s="16"/>
    </row>
    <row r="29" spans="2:6" ht="12.75">
      <c r="B29" s="14"/>
      <c r="C29" s="17"/>
      <c r="D29" s="14"/>
      <c r="E29" s="16"/>
      <c r="F29" s="16"/>
    </row>
    <row r="30" spans="2:6" ht="12.75">
      <c r="B30" s="14"/>
      <c r="C30" s="17"/>
      <c r="D30" s="14"/>
      <c r="E30" s="16"/>
      <c r="F30" s="16"/>
    </row>
    <row r="31" spans="2:6" ht="12.75">
      <c r="B31" s="14"/>
      <c r="C31" s="17" t="s">
        <v>9</v>
      </c>
      <c r="D31" s="14"/>
      <c r="E31" s="16"/>
      <c r="F31" s="16"/>
    </row>
    <row r="32" spans="2:6" ht="12.75">
      <c r="B32" s="14"/>
      <c r="C32" s="17"/>
      <c r="D32" s="14"/>
      <c r="E32" s="16"/>
      <c r="F32" s="16"/>
    </row>
    <row r="33" spans="2:6" ht="40.5">
      <c r="B33" s="31"/>
      <c r="C33" s="30" t="s">
        <v>23</v>
      </c>
      <c r="D33" s="31"/>
      <c r="E33" s="32"/>
      <c r="F33" s="32"/>
    </row>
    <row r="34" spans="2:6" ht="20.25">
      <c r="B34" s="33"/>
      <c r="C34" s="18"/>
      <c r="D34" s="1"/>
      <c r="E34" s="2"/>
      <c r="F34" s="2"/>
    </row>
    <row r="35" spans="2:6" ht="20.25">
      <c r="B35" s="33"/>
      <c r="C35" s="29"/>
      <c r="D35" s="1"/>
      <c r="E35" s="2"/>
      <c r="F35" s="2"/>
    </row>
    <row r="36" spans="2:6" ht="20.25">
      <c r="B36" s="1"/>
      <c r="C36" s="29"/>
      <c r="D36" s="1"/>
      <c r="E36" s="2"/>
      <c r="F36" s="2"/>
    </row>
    <row r="37" spans="2:6" ht="12.75">
      <c r="B37" s="1"/>
      <c r="C37" s="5" t="s">
        <v>11</v>
      </c>
      <c r="D37" s="1"/>
      <c r="E37" s="2"/>
      <c r="F37" s="2"/>
    </row>
    <row r="38" spans="2:6" ht="12.75">
      <c r="B38" s="1"/>
      <c r="C38" s="5"/>
      <c r="D38" s="1"/>
      <c r="E38" s="2"/>
      <c r="F38" s="2"/>
    </row>
    <row r="39" spans="2:6" ht="12.75">
      <c r="B39" s="1"/>
      <c r="C39" s="19"/>
      <c r="D39" s="1"/>
      <c r="E39" s="2"/>
      <c r="F39" s="2"/>
    </row>
    <row r="40" spans="2:6" ht="12.75">
      <c r="B40" s="1"/>
      <c r="C40" s="19"/>
      <c r="D40" s="1"/>
      <c r="E40" s="2"/>
      <c r="F40" s="2"/>
    </row>
    <row r="41" spans="2:6" ht="128.25">
      <c r="B41" s="1"/>
      <c r="C41" s="28" t="s">
        <v>21</v>
      </c>
      <c r="D41" s="1"/>
      <c r="E41" s="2"/>
      <c r="F41" s="2"/>
    </row>
    <row r="42" spans="2:6" ht="12.75">
      <c r="B42" s="1"/>
      <c r="D42" s="1"/>
      <c r="E42" s="2"/>
      <c r="F42" s="2"/>
    </row>
    <row r="43" spans="2:6" ht="12.75">
      <c r="B43" s="1"/>
      <c r="D43" s="1"/>
      <c r="E43" s="2"/>
      <c r="F43" s="2"/>
    </row>
    <row r="44" spans="2:6" ht="12.75">
      <c r="B44" s="1"/>
      <c r="D44" s="1"/>
      <c r="E44" s="2"/>
      <c r="F44" s="2"/>
    </row>
    <row r="45" spans="2:6" ht="12.75">
      <c r="B45" s="1"/>
      <c r="D45" s="1"/>
      <c r="E45" s="2"/>
      <c r="F45" s="2"/>
    </row>
    <row r="46" spans="2:6" ht="12.75">
      <c r="B46" s="1"/>
      <c r="D46" s="1"/>
      <c r="E46" s="2"/>
      <c r="F46" s="2"/>
    </row>
    <row r="47" spans="2:6" ht="12.75">
      <c r="B47" s="1"/>
      <c r="D47" s="1"/>
      <c r="E47" s="2"/>
      <c r="F47" s="2"/>
    </row>
    <row r="48" spans="2:6" ht="12.75">
      <c r="B48" s="1"/>
      <c r="D48" s="1"/>
      <c r="E48" s="2"/>
      <c r="F48" s="2"/>
    </row>
    <row r="49" spans="2:6" ht="12.75">
      <c r="B49" s="1"/>
      <c r="D49" s="1"/>
      <c r="E49" s="2"/>
      <c r="F49" s="2"/>
    </row>
    <row r="50" spans="2:6" ht="12.75">
      <c r="B50" s="1"/>
      <c r="D50" s="1"/>
      <c r="E50" s="2"/>
      <c r="F50" s="2"/>
    </row>
    <row r="51" spans="2:6" ht="12.75">
      <c r="B51" s="1"/>
      <c r="D51" s="1"/>
      <c r="E51" s="2"/>
      <c r="F51" s="2"/>
    </row>
    <row r="52" spans="2:6" ht="12.75">
      <c r="B52" s="1"/>
      <c r="D52" s="1"/>
      <c r="E52" s="2"/>
      <c r="F52" s="2"/>
    </row>
    <row r="53" spans="2:6" ht="12.75">
      <c r="B53" s="1"/>
      <c r="D53" s="1"/>
      <c r="E53" s="2"/>
      <c r="F53" s="2"/>
    </row>
    <row r="54" spans="2:6" ht="12.75">
      <c r="B54" s="1"/>
      <c r="D54" s="1"/>
      <c r="E54" s="2"/>
      <c r="F54" s="2"/>
    </row>
    <row r="55" spans="2:6" ht="12.75">
      <c r="B55" s="1"/>
      <c r="D55" s="1"/>
      <c r="E55" s="2"/>
      <c r="F55" s="2"/>
    </row>
    <row r="56" spans="2:6" ht="12.75">
      <c r="B56" s="1"/>
      <c r="D56" s="1"/>
      <c r="E56" s="2"/>
      <c r="F56" s="2"/>
    </row>
    <row r="57" spans="2:6" ht="12.75">
      <c r="B57" s="1"/>
      <c r="D57" s="1"/>
      <c r="E57" s="2"/>
      <c r="F57" s="2"/>
    </row>
    <row r="58" spans="2:6" ht="12.75">
      <c r="B58" s="1"/>
      <c r="D58" s="1"/>
      <c r="E58" s="2"/>
      <c r="F58" s="2"/>
    </row>
    <row r="59" spans="2:6" ht="12.75">
      <c r="B59" s="1"/>
      <c r="D59" s="1"/>
      <c r="E59" s="2"/>
      <c r="F59" s="2"/>
    </row>
    <row r="60" spans="2:6" ht="12.75">
      <c r="B60" s="1"/>
      <c r="D60" s="1"/>
      <c r="E60" s="2"/>
      <c r="F60" s="2"/>
    </row>
    <row r="61" spans="2:6" ht="12.75">
      <c r="B61" s="1"/>
      <c r="D61" s="1"/>
      <c r="E61" s="2"/>
      <c r="F61" s="2"/>
    </row>
    <row r="62" spans="2:6" ht="12.75">
      <c r="B62" s="1"/>
      <c r="D62" s="1"/>
      <c r="E62" s="2"/>
      <c r="F62" s="2"/>
    </row>
    <row r="63" spans="2:6" ht="12.75">
      <c r="B63" s="1"/>
      <c r="D63" s="1"/>
      <c r="E63" s="2"/>
      <c r="F63" s="2"/>
    </row>
    <row r="64" spans="2:6" ht="12.75">
      <c r="B64" s="1"/>
      <c r="D64" s="1"/>
      <c r="E64" s="2"/>
      <c r="F64" s="2"/>
    </row>
    <row r="65" spans="2:6" ht="12.75">
      <c r="B65" s="1"/>
      <c r="D65" s="1"/>
      <c r="E65" s="2"/>
      <c r="F65" s="2"/>
    </row>
    <row r="66" spans="2:6" ht="12.75">
      <c r="B66" s="1"/>
      <c r="D66" s="1"/>
      <c r="E66" s="2"/>
      <c r="F66" s="2"/>
    </row>
    <row r="67" spans="2:6" ht="12.75">
      <c r="B67" s="1"/>
      <c r="D67" s="1"/>
      <c r="E67" s="2"/>
      <c r="F67" s="2"/>
    </row>
    <row r="68" spans="2:6" ht="12.75">
      <c r="B68" s="1"/>
      <c r="D68" s="1"/>
      <c r="E68" s="2"/>
      <c r="F68" s="2"/>
    </row>
    <row r="69" spans="2:6" ht="12.75">
      <c r="B69" s="1"/>
      <c r="D69" s="1"/>
      <c r="E69" s="2"/>
      <c r="F69" s="2"/>
    </row>
    <row r="70" spans="2:6" ht="12.75">
      <c r="B70" s="1"/>
      <c r="D70" s="1"/>
      <c r="E70" s="2"/>
      <c r="F70" s="2"/>
    </row>
    <row r="71" spans="2:6" ht="12.75">
      <c r="B71" s="1"/>
      <c r="D71" s="1"/>
      <c r="E71" s="2"/>
      <c r="F71" s="2"/>
    </row>
    <row r="72" spans="2:6" ht="12.75">
      <c r="B72" s="1"/>
      <c r="D72" s="1"/>
      <c r="E72" s="2"/>
      <c r="F72" s="2"/>
    </row>
    <row r="73" spans="2:6" ht="12.75">
      <c r="B73" s="1"/>
      <c r="D73" s="1"/>
      <c r="E73" s="2"/>
      <c r="F73" s="2"/>
    </row>
    <row r="74" spans="2:6" ht="12.75">
      <c r="B74" s="1"/>
      <c r="D74" s="1"/>
      <c r="E74" s="2"/>
      <c r="F74" s="2"/>
    </row>
    <row r="75" spans="2:6" ht="12.75">
      <c r="B75" s="1"/>
      <c r="D75" s="1"/>
      <c r="E75" s="2"/>
      <c r="F75" s="2"/>
    </row>
    <row r="76" spans="2:6" ht="12.75">
      <c r="B76" s="1"/>
      <c r="D76" s="1"/>
      <c r="E76" s="2"/>
      <c r="F76" s="2"/>
    </row>
    <row r="77" spans="2:6" ht="12.75">
      <c r="B77" s="1"/>
      <c r="D77" s="1"/>
      <c r="E77" s="2"/>
      <c r="F77" s="2"/>
    </row>
    <row r="78" spans="2:6" ht="12.75">
      <c r="B78" s="1"/>
      <c r="D78" s="1"/>
      <c r="E78" s="2"/>
      <c r="F78" s="2"/>
    </row>
    <row r="79" spans="2:6" ht="12.75">
      <c r="B79" s="1"/>
      <c r="D79" s="1"/>
      <c r="E79" s="2"/>
      <c r="F79" s="2"/>
    </row>
    <row r="80" spans="2:6" ht="12.75">
      <c r="B80" s="1"/>
      <c r="D80" s="1"/>
      <c r="E80" s="2"/>
      <c r="F80" s="2"/>
    </row>
    <row r="81" spans="2:6" ht="12.75">
      <c r="B81" s="1"/>
      <c r="D81" s="1"/>
      <c r="E81" s="2"/>
      <c r="F81" s="2"/>
    </row>
    <row r="82" spans="2:6" ht="12.75">
      <c r="B82" s="1"/>
      <c r="D82" s="1"/>
      <c r="E82" s="2"/>
      <c r="F82" s="2"/>
    </row>
    <row r="83" spans="2:6" ht="12.75">
      <c r="B83" s="1"/>
      <c r="D83" s="1"/>
      <c r="E83" s="2"/>
      <c r="F83" s="2"/>
    </row>
    <row r="84" spans="2:6" ht="12.75">
      <c r="B84" s="1"/>
      <c r="D84" s="1"/>
      <c r="E84" s="2"/>
      <c r="F84" s="2"/>
    </row>
    <row r="85" spans="2:6" ht="12.75">
      <c r="B85" s="1"/>
      <c r="D85" s="1"/>
      <c r="E85" s="2"/>
      <c r="F85" s="2"/>
    </row>
    <row r="86" spans="2:6" ht="12.75">
      <c r="B86" s="1"/>
      <c r="D86" s="1"/>
      <c r="E86" s="2"/>
      <c r="F86" s="2"/>
    </row>
    <row r="87" spans="2:6" ht="12.75">
      <c r="B87" s="1"/>
      <c r="D87" s="1"/>
      <c r="E87" s="2"/>
      <c r="F87" s="2"/>
    </row>
    <row r="88" spans="2:6" ht="12.75">
      <c r="B88" s="1"/>
      <c r="D88" s="1"/>
      <c r="E88" s="2"/>
      <c r="F88" s="2"/>
    </row>
    <row r="89" spans="2:6" ht="12.75">
      <c r="B89" s="1"/>
      <c r="D89" s="1"/>
      <c r="E89" s="2"/>
      <c r="F89" s="2"/>
    </row>
    <row r="90" spans="2:6" ht="12.75">
      <c r="B90" s="1"/>
      <c r="D90" s="1"/>
      <c r="E90" s="2"/>
      <c r="F90" s="2"/>
    </row>
    <row r="91" spans="2:6" ht="12.75">
      <c r="B91" s="1"/>
      <c r="D91" s="1"/>
      <c r="E91" s="2"/>
      <c r="F91" s="2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zoomScalePageLayoutView="0" workbookViewId="0" topLeftCell="A1">
      <selection activeCell="K58" sqref="K58"/>
    </sheetView>
  </sheetViews>
  <sheetFormatPr defaultColWidth="9.00390625" defaultRowHeight="12.75"/>
  <cols>
    <col min="3" max="3" width="56.375" style="0" customWidth="1"/>
    <col min="4" max="4" width="10.00390625" style="0" customWidth="1"/>
    <col min="5" max="5" width="11.875" style="0" customWidth="1"/>
    <col min="6" max="6" width="13.25390625" style="0" customWidth="1"/>
    <col min="7" max="7" width="11.125" style="0" customWidth="1"/>
    <col min="8" max="8" width="11.75390625" style="0" customWidth="1"/>
    <col min="11" max="11" width="10.125" style="0" bestFit="1" customWidth="1"/>
  </cols>
  <sheetData>
    <row r="2" spans="1:8" ht="12.75">
      <c r="A2" s="20" t="s">
        <v>0</v>
      </c>
      <c r="B2" s="20" t="s">
        <v>16</v>
      </c>
      <c r="C2" s="20" t="s">
        <v>2</v>
      </c>
      <c r="D2" s="20" t="s">
        <v>5</v>
      </c>
      <c r="E2" s="20" t="s">
        <v>3</v>
      </c>
      <c r="F2" s="20" t="s">
        <v>4</v>
      </c>
      <c r="G2" s="20" t="s">
        <v>3</v>
      </c>
      <c r="H2" s="20" t="s">
        <v>4</v>
      </c>
    </row>
    <row r="3" spans="1:8" ht="12.75">
      <c r="A3" s="20" t="s">
        <v>1</v>
      </c>
      <c r="B3" s="20" t="s">
        <v>17</v>
      </c>
      <c r="C3" s="20"/>
      <c r="D3" s="20"/>
      <c r="E3" s="20" t="s">
        <v>19</v>
      </c>
      <c r="F3" s="20" t="s">
        <v>19</v>
      </c>
      <c r="G3" s="20" t="s">
        <v>20</v>
      </c>
      <c r="H3" s="20" t="s">
        <v>20</v>
      </c>
    </row>
    <row r="4" spans="1:8" ht="12.75">
      <c r="A4" s="20"/>
      <c r="B4" s="20"/>
      <c r="C4" s="20"/>
      <c r="D4" s="20"/>
      <c r="E4" s="20"/>
      <c r="F4" s="20"/>
      <c r="G4" s="20"/>
      <c r="H4" s="20"/>
    </row>
    <row r="5" spans="1:7" ht="12.75">
      <c r="A5" s="20"/>
      <c r="B5" s="20"/>
      <c r="C5" s="36" t="s">
        <v>31</v>
      </c>
      <c r="D5" s="20"/>
      <c r="E5" s="20"/>
      <c r="F5" s="20"/>
      <c r="G5" s="19"/>
    </row>
    <row r="6" spans="1:8" ht="38.25">
      <c r="A6" s="20">
        <v>1</v>
      </c>
      <c r="B6" s="24" t="s">
        <v>18</v>
      </c>
      <c r="C6" s="35" t="s">
        <v>29</v>
      </c>
      <c r="D6" s="24">
        <v>269</v>
      </c>
      <c r="E6" s="25"/>
      <c r="F6" s="25">
        <f aca="true" t="shared" si="0" ref="F6:F12">D6*E6</f>
        <v>0</v>
      </c>
      <c r="G6" s="26"/>
      <c r="H6" s="26">
        <f aca="true" t="shared" si="1" ref="H6:H12">D6*G6</f>
        <v>0</v>
      </c>
    </row>
    <row r="7" spans="1:8" ht="25.5">
      <c r="A7" s="20">
        <v>2</v>
      </c>
      <c r="B7" s="20" t="s">
        <v>18</v>
      </c>
      <c r="C7" s="34" t="s">
        <v>24</v>
      </c>
      <c r="D7" s="20">
        <v>16</v>
      </c>
      <c r="E7" s="25"/>
      <c r="F7" s="25">
        <f t="shared" si="0"/>
        <v>0</v>
      </c>
      <c r="G7" s="26"/>
      <c r="H7" s="26">
        <f t="shared" si="1"/>
        <v>0</v>
      </c>
    </row>
    <row r="8" spans="1:8" ht="25.5">
      <c r="A8" s="20">
        <v>3</v>
      </c>
      <c r="B8" s="20" t="s">
        <v>18</v>
      </c>
      <c r="C8" s="34" t="s">
        <v>25</v>
      </c>
      <c r="D8" s="20">
        <v>101</v>
      </c>
      <c r="E8" s="25"/>
      <c r="F8" s="25">
        <f t="shared" si="0"/>
        <v>0</v>
      </c>
      <c r="G8" s="26"/>
      <c r="H8" s="26">
        <f t="shared" si="1"/>
        <v>0</v>
      </c>
    </row>
    <row r="9" spans="1:8" ht="38.25">
      <c r="A9" s="20">
        <v>4</v>
      </c>
      <c r="B9" s="20" t="s">
        <v>18</v>
      </c>
      <c r="C9" s="34" t="s">
        <v>28</v>
      </c>
      <c r="D9" s="20">
        <v>34</v>
      </c>
      <c r="E9" s="25"/>
      <c r="F9" s="25">
        <f t="shared" si="0"/>
        <v>0</v>
      </c>
      <c r="G9" s="26"/>
      <c r="H9" s="26">
        <f>D9*G9</f>
        <v>0</v>
      </c>
    </row>
    <row r="10" spans="1:8" ht="38.25">
      <c r="A10" s="20">
        <v>5</v>
      </c>
      <c r="B10" s="20" t="s">
        <v>18</v>
      </c>
      <c r="C10" s="34" t="s">
        <v>26</v>
      </c>
      <c r="D10" s="20">
        <v>114</v>
      </c>
      <c r="E10" s="25"/>
      <c r="F10" s="25">
        <f t="shared" si="0"/>
        <v>0</v>
      </c>
      <c r="G10" s="26"/>
      <c r="H10" s="26">
        <f t="shared" si="1"/>
        <v>0</v>
      </c>
    </row>
    <row r="11" spans="1:8" ht="12.75">
      <c r="A11" s="20">
        <v>6</v>
      </c>
      <c r="B11" s="20" t="s">
        <v>18</v>
      </c>
      <c r="C11" s="34" t="s">
        <v>30</v>
      </c>
      <c r="D11" s="20">
        <v>114</v>
      </c>
      <c r="E11" s="25"/>
      <c r="F11" s="25">
        <f t="shared" si="0"/>
        <v>0</v>
      </c>
      <c r="G11" s="26"/>
      <c r="H11" s="26">
        <f t="shared" si="1"/>
        <v>0</v>
      </c>
    </row>
    <row r="12" spans="1:8" ht="38.25">
      <c r="A12" s="20">
        <v>7</v>
      </c>
      <c r="B12" s="20"/>
      <c r="C12" s="34" t="s">
        <v>27</v>
      </c>
      <c r="D12" s="20">
        <v>4</v>
      </c>
      <c r="E12" s="25"/>
      <c r="F12" s="25">
        <f t="shared" si="0"/>
        <v>0</v>
      </c>
      <c r="G12" s="26"/>
      <c r="H12" s="26">
        <f t="shared" si="1"/>
        <v>0</v>
      </c>
    </row>
    <row r="13" spans="1:7" ht="12.75">
      <c r="A13" s="20"/>
      <c r="B13" s="20"/>
      <c r="C13" s="22" t="s">
        <v>7</v>
      </c>
      <c r="D13" s="20"/>
      <c r="E13" s="21"/>
      <c r="F13" s="3">
        <f>SUM(F6:F12)</f>
        <v>0</v>
      </c>
      <c r="G13" s="19"/>
    </row>
    <row r="14" spans="1:7" ht="12.75">
      <c r="A14" s="20"/>
      <c r="B14" s="20"/>
      <c r="C14" s="19" t="s">
        <v>10</v>
      </c>
      <c r="D14" s="20"/>
      <c r="E14" s="21"/>
      <c r="F14" s="21">
        <f>F13*0.045</f>
        <v>0</v>
      </c>
      <c r="G14" s="19"/>
    </row>
    <row r="15" spans="1:7" ht="12.75">
      <c r="A15" s="20"/>
      <c r="B15" s="20"/>
      <c r="C15" s="19"/>
      <c r="D15" s="20"/>
      <c r="E15" s="21"/>
      <c r="F15" s="21"/>
      <c r="G15" s="19"/>
    </row>
    <row r="16" spans="1:8" ht="12.75">
      <c r="A16" s="20"/>
      <c r="B16" s="20"/>
      <c r="C16" s="22" t="s">
        <v>6</v>
      </c>
      <c r="D16" s="20"/>
      <c r="E16" s="21"/>
      <c r="F16" s="3"/>
      <c r="G16" s="19"/>
      <c r="H16" s="27">
        <f>SUM(H6:H15)</f>
        <v>0</v>
      </c>
    </row>
    <row r="17" spans="1:8" ht="12.75">
      <c r="A17" s="20"/>
      <c r="B17" s="20"/>
      <c r="C17" s="19" t="s">
        <v>13</v>
      </c>
      <c r="D17" s="20"/>
      <c r="E17" s="21"/>
      <c r="F17" s="21"/>
      <c r="G17" s="19"/>
      <c r="H17" s="26">
        <f>H16*0.03</f>
        <v>0</v>
      </c>
    </row>
    <row r="18" spans="1:8" ht="12.75">
      <c r="A18" s="20"/>
      <c r="B18" s="20"/>
      <c r="C18" s="19" t="s">
        <v>14</v>
      </c>
      <c r="D18" s="20"/>
      <c r="E18" s="21"/>
      <c r="F18" s="21"/>
      <c r="G18" s="19"/>
      <c r="H18" s="26">
        <f>H16*0.02</f>
        <v>0</v>
      </c>
    </row>
    <row r="19" spans="1:8" ht="12.75">
      <c r="A19" s="20"/>
      <c r="B19" s="20"/>
      <c r="C19" s="19" t="s">
        <v>12</v>
      </c>
      <c r="D19" s="20"/>
      <c r="E19" s="21"/>
      <c r="F19" s="21"/>
      <c r="G19" s="19"/>
      <c r="H19" s="26">
        <f>H16*0.03</f>
        <v>0</v>
      </c>
    </row>
    <row r="20" spans="1:7" ht="12.75">
      <c r="A20" s="20"/>
      <c r="B20" s="20"/>
      <c r="C20" s="19"/>
      <c r="D20" s="20"/>
      <c r="E20" s="21"/>
      <c r="F20" s="21"/>
      <c r="G20" s="19"/>
    </row>
    <row r="21" spans="1:7" ht="12.75">
      <c r="A21" s="20"/>
      <c r="B21" s="20"/>
      <c r="C21" s="36" t="s">
        <v>32</v>
      </c>
      <c r="D21" s="20"/>
      <c r="E21" s="20"/>
      <c r="F21" s="20"/>
      <c r="G21" s="19"/>
    </row>
    <row r="22" spans="1:8" ht="38.25">
      <c r="A22" s="20">
        <v>1</v>
      </c>
      <c r="B22" s="24" t="s">
        <v>18</v>
      </c>
      <c r="C22" s="35" t="s">
        <v>29</v>
      </c>
      <c r="D22" s="24">
        <v>112</v>
      </c>
      <c r="E22" s="25"/>
      <c r="F22" s="25">
        <f aca="true" t="shared" si="2" ref="F22:F27">D22*E22</f>
        <v>0</v>
      </c>
      <c r="G22" s="26"/>
      <c r="H22" s="26">
        <f aca="true" t="shared" si="3" ref="H22:H30">D22*G22</f>
        <v>0</v>
      </c>
    </row>
    <row r="23" spans="1:8" ht="25.5">
      <c r="A23" s="20">
        <v>2</v>
      </c>
      <c r="B23" s="20" t="s">
        <v>18</v>
      </c>
      <c r="C23" s="34" t="s">
        <v>24</v>
      </c>
      <c r="D23" s="20">
        <v>1</v>
      </c>
      <c r="E23" s="25"/>
      <c r="F23" s="25">
        <f t="shared" si="2"/>
        <v>0</v>
      </c>
      <c r="G23" s="26"/>
      <c r="H23" s="26">
        <f t="shared" si="3"/>
        <v>0</v>
      </c>
    </row>
    <row r="24" spans="1:8" ht="25.5">
      <c r="A24" s="20">
        <v>3</v>
      </c>
      <c r="B24" s="20" t="s">
        <v>18</v>
      </c>
      <c r="C24" s="34" t="s">
        <v>25</v>
      </c>
      <c r="D24" s="20">
        <v>53</v>
      </c>
      <c r="E24" s="25"/>
      <c r="F24" s="25">
        <f t="shared" si="2"/>
        <v>0</v>
      </c>
      <c r="G24" s="26"/>
      <c r="H24" s="26">
        <f t="shared" si="3"/>
        <v>0</v>
      </c>
    </row>
    <row r="25" spans="1:8" ht="38.25">
      <c r="A25" s="20">
        <v>4</v>
      </c>
      <c r="B25" s="20" t="s">
        <v>18</v>
      </c>
      <c r="C25" s="34" t="s">
        <v>28</v>
      </c>
      <c r="D25" s="20">
        <v>13</v>
      </c>
      <c r="E25" s="25"/>
      <c r="F25" s="25">
        <f t="shared" si="2"/>
        <v>0</v>
      </c>
      <c r="G25" s="26"/>
      <c r="H25" s="26">
        <f t="shared" si="3"/>
        <v>0</v>
      </c>
    </row>
    <row r="26" spans="1:8" ht="38.25">
      <c r="A26" s="20">
        <v>5</v>
      </c>
      <c r="B26" s="20" t="s">
        <v>18</v>
      </c>
      <c r="C26" s="34" t="s">
        <v>26</v>
      </c>
      <c r="D26" s="20">
        <v>40</v>
      </c>
      <c r="E26" s="25"/>
      <c r="F26" s="25">
        <f t="shared" si="2"/>
        <v>0</v>
      </c>
      <c r="G26" s="26"/>
      <c r="H26" s="26">
        <f t="shared" si="3"/>
        <v>0</v>
      </c>
    </row>
    <row r="27" spans="1:8" ht="12.75">
      <c r="A27" s="20">
        <v>6</v>
      </c>
      <c r="B27" s="20" t="s">
        <v>18</v>
      </c>
      <c r="C27" s="34" t="s">
        <v>30</v>
      </c>
      <c r="D27" s="20">
        <v>40</v>
      </c>
      <c r="E27" s="25"/>
      <c r="F27" s="25">
        <f t="shared" si="2"/>
        <v>0</v>
      </c>
      <c r="G27" s="26"/>
      <c r="H27" s="26">
        <f t="shared" si="3"/>
        <v>0</v>
      </c>
    </row>
    <row r="28" spans="1:8" ht="25.5">
      <c r="A28" s="20">
        <v>8</v>
      </c>
      <c r="B28" s="20" t="s">
        <v>18</v>
      </c>
      <c r="C28" s="34" t="s">
        <v>33</v>
      </c>
      <c r="D28" s="20">
        <v>5</v>
      </c>
      <c r="E28" s="25"/>
      <c r="F28" s="25">
        <f>D28*E28</f>
        <v>0</v>
      </c>
      <c r="G28" s="26"/>
      <c r="H28" s="26">
        <f t="shared" si="3"/>
        <v>0</v>
      </c>
    </row>
    <row r="29" spans="1:8" ht="12.75">
      <c r="A29" s="20">
        <v>9</v>
      </c>
      <c r="B29" s="20" t="s">
        <v>34</v>
      </c>
      <c r="C29" s="34" t="s">
        <v>35</v>
      </c>
      <c r="D29" s="20">
        <v>25</v>
      </c>
      <c r="E29" s="25"/>
      <c r="F29" s="25">
        <f>D29*E29</f>
        <v>0</v>
      </c>
      <c r="G29" s="26"/>
      <c r="H29" s="26">
        <f t="shared" si="3"/>
        <v>0</v>
      </c>
    </row>
    <row r="30" spans="1:8" ht="12.75">
      <c r="A30" s="20">
        <v>10</v>
      </c>
      <c r="B30" s="20" t="s">
        <v>18</v>
      </c>
      <c r="C30" s="34" t="s">
        <v>36</v>
      </c>
      <c r="D30" s="20">
        <v>30</v>
      </c>
      <c r="E30" s="25"/>
      <c r="F30" s="25">
        <f>D30*E30</f>
        <v>0</v>
      </c>
      <c r="G30" s="26"/>
      <c r="H30" s="26">
        <f t="shared" si="3"/>
        <v>0</v>
      </c>
    </row>
    <row r="31" spans="1:7" ht="12.75">
      <c r="A31" s="20"/>
      <c r="B31" s="20"/>
      <c r="C31" s="22" t="s">
        <v>7</v>
      </c>
      <c r="D31" s="20"/>
      <c r="E31" s="21"/>
      <c r="F31" s="3">
        <f>SUM(F22:F30)</f>
        <v>0</v>
      </c>
      <c r="G31" s="19"/>
    </row>
    <row r="32" spans="1:7" ht="12.75">
      <c r="A32" s="20"/>
      <c r="B32" s="20"/>
      <c r="C32" s="19" t="s">
        <v>10</v>
      </c>
      <c r="D32" s="20"/>
      <c r="E32" s="21"/>
      <c r="F32" s="21">
        <f>F31*0.045</f>
        <v>0</v>
      </c>
      <c r="G32" s="19"/>
    </row>
    <row r="33" spans="1:7" ht="12.75">
      <c r="A33" s="20"/>
      <c r="B33" s="20"/>
      <c r="C33" s="19"/>
      <c r="D33" s="20"/>
      <c r="E33" s="21"/>
      <c r="F33" s="21"/>
      <c r="G33" s="19"/>
    </row>
    <row r="34" spans="1:8" ht="12.75">
      <c r="A34" s="20"/>
      <c r="B34" s="20"/>
      <c r="C34" s="22" t="s">
        <v>6</v>
      </c>
      <c r="D34" s="20"/>
      <c r="E34" s="21"/>
      <c r="F34" s="3"/>
      <c r="G34" s="19"/>
      <c r="H34" s="27">
        <f>SUM(H22:H33)</f>
        <v>0</v>
      </c>
    </row>
    <row r="35" spans="1:8" ht="12.75">
      <c r="A35" s="20"/>
      <c r="B35" s="20"/>
      <c r="C35" s="19" t="s">
        <v>13</v>
      </c>
      <c r="D35" s="20"/>
      <c r="E35" s="21"/>
      <c r="F35" s="21"/>
      <c r="G35" s="19"/>
      <c r="H35" s="26">
        <f>H34*0.03</f>
        <v>0</v>
      </c>
    </row>
    <row r="36" spans="1:8" ht="12.75">
      <c r="A36" s="20"/>
      <c r="B36" s="20"/>
      <c r="C36" s="19" t="s">
        <v>14</v>
      </c>
      <c r="D36" s="20"/>
      <c r="E36" s="21"/>
      <c r="F36" s="21"/>
      <c r="G36" s="19"/>
      <c r="H36" s="26">
        <f>H34*0.02</f>
        <v>0</v>
      </c>
    </row>
    <row r="37" spans="1:8" ht="12.75">
      <c r="A37" s="20"/>
      <c r="B37" s="20"/>
      <c r="C37" s="19" t="s">
        <v>12</v>
      </c>
      <c r="D37" s="20"/>
      <c r="E37" s="21"/>
      <c r="F37" s="21"/>
      <c r="G37" s="19"/>
      <c r="H37" s="26">
        <f>H34*0.03</f>
        <v>0</v>
      </c>
    </row>
    <row r="39" spans="1:7" ht="12.75">
      <c r="A39" s="20"/>
      <c r="B39" s="20"/>
      <c r="C39" s="36" t="s">
        <v>37</v>
      </c>
      <c r="D39" s="20"/>
      <c r="E39" s="20"/>
      <c r="F39" s="20"/>
      <c r="G39" s="19"/>
    </row>
    <row r="40" spans="1:8" ht="38.25">
      <c r="A40" s="20">
        <v>1</v>
      </c>
      <c r="B40" s="24" t="s">
        <v>18</v>
      </c>
      <c r="C40" s="35" t="s">
        <v>29</v>
      </c>
      <c r="D40" s="24">
        <v>216</v>
      </c>
      <c r="E40" s="25"/>
      <c r="F40" s="25">
        <f aca="true" t="shared" si="4" ref="F40:F46">D40*E40</f>
        <v>0</v>
      </c>
      <c r="G40" s="26"/>
      <c r="H40" s="26">
        <f aca="true" t="shared" si="5" ref="H40:H46">D40*G40</f>
        <v>0</v>
      </c>
    </row>
    <row r="41" spans="1:8" ht="25.5">
      <c r="A41" s="20">
        <v>2</v>
      </c>
      <c r="B41" s="20" t="s">
        <v>18</v>
      </c>
      <c r="C41" s="34" t="s">
        <v>24</v>
      </c>
      <c r="D41" s="20">
        <v>20</v>
      </c>
      <c r="E41" s="25"/>
      <c r="F41" s="25">
        <f t="shared" si="4"/>
        <v>0</v>
      </c>
      <c r="G41" s="26"/>
      <c r="H41" s="26">
        <f t="shared" si="5"/>
        <v>0</v>
      </c>
    </row>
    <row r="42" spans="1:8" ht="25.5">
      <c r="A42" s="20">
        <v>3</v>
      </c>
      <c r="B42" s="20" t="s">
        <v>18</v>
      </c>
      <c r="C42" s="34" t="s">
        <v>25</v>
      </c>
      <c r="D42" s="20">
        <v>87</v>
      </c>
      <c r="E42" s="25"/>
      <c r="F42" s="25">
        <f t="shared" si="4"/>
        <v>0</v>
      </c>
      <c r="G42" s="26"/>
      <c r="H42" s="26">
        <f t="shared" si="5"/>
        <v>0</v>
      </c>
    </row>
    <row r="43" spans="1:8" ht="38.25">
      <c r="A43" s="20">
        <v>4</v>
      </c>
      <c r="B43" s="20" t="s">
        <v>18</v>
      </c>
      <c r="C43" s="34" t="s">
        <v>28</v>
      </c>
      <c r="D43" s="20">
        <v>31</v>
      </c>
      <c r="E43" s="25"/>
      <c r="F43" s="25">
        <f t="shared" si="4"/>
        <v>0</v>
      </c>
      <c r="G43" s="26"/>
      <c r="H43" s="26">
        <f t="shared" si="5"/>
        <v>0</v>
      </c>
    </row>
    <row r="44" spans="1:8" ht="38.25">
      <c r="A44" s="20">
        <v>5</v>
      </c>
      <c r="B44" s="20" t="s">
        <v>18</v>
      </c>
      <c r="C44" s="34" t="s">
        <v>26</v>
      </c>
      <c r="D44" s="20">
        <v>76</v>
      </c>
      <c r="E44" s="25"/>
      <c r="F44" s="25">
        <f t="shared" si="4"/>
        <v>0</v>
      </c>
      <c r="G44" s="26"/>
      <c r="H44" s="26">
        <f t="shared" si="5"/>
        <v>0</v>
      </c>
    </row>
    <row r="45" spans="1:8" ht="12.75">
      <c r="A45" s="20">
        <v>6</v>
      </c>
      <c r="B45" s="20" t="s">
        <v>18</v>
      </c>
      <c r="C45" s="34" t="s">
        <v>30</v>
      </c>
      <c r="D45" s="20">
        <v>76</v>
      </c>
      <c r="E45" s="25"/>
      <c r="F45" s="25">
        <f t="shared" si="4"/>
        <v>0</v>
      </c>
      <c r="G45" s="26"/>
      <c r="H45" s="26">
        <f t="shared" si="5"/>
        <v>0</v>
      </c>
    </row>
    <row r="46" spans="1:8" ht="38.25">
      <c r="A46" s="20">
        <v>7</v>
      </c>
      <c r="B46" s="20"/>
      <c r="C46" s="34" t="s">
        <v>27</v>
      </c>
      <c r="D46" s="20">
        <v>2</v>
      </c>
      <c r="E46" s="25"/>
      <c r="F46" s="25">
        <f t="shared" si="4"/>
        <v>0</v>
      </c>
      <c r="G46" s="26"/>
      <c r="H46" s="26">
        <f t="shared" si="5"/>
        <v>0</v>
      </c>
    </row>
    <row r="47" spans="1:7" ht="12.75">
      <c r="A47" s="20"/>
      <c r="B47" s="20"/>
      <c r="C47" s="22" t="s">
        <v>7</v>
      </c>
      <c r="D47" s="20"/>
      <c r="E47" s="21"/>
      <c r="F47" s="3">
        <f>SUM(F40:F46)</f>
        <v>0</v>
      </c>
      <c r="G47" s="19"/>
    </row>
    <row r="48" spans="1:7" ht="12.75">
      <c r="A48" s="20"/>
      <c r="B48" s="20"/>
      <c r="C48" s="19" t="s">
        <v>10</v>
      </c>
      <c r="D48" s="20"/>
      <c r="E48" s="21"/>
      <c r="F48" s="21">
        <f>F47*0.045</f>
        <v>0</v>
      </c>
      <c r="G48" s="19"/>
    </row>
    <row r="49" spans="1:7" ht="12.75">
      <c r="A49" s="20"/>
      <c r="B49" s="20"/>
      <c r="C49" s="19"/>
      <c r="D49" s="20"/>
      <c r="E49" s="21"/>
      <c r="F49" s="21"/>
      <c r="G49" s="19"/>
    </row>
    <row r="50" spans="1:8" ht="12.75">
      <c r="A50" s="20"/>
      <c r="B50" s="20"/>
      <c r="C50" s="22" t="s">
        <v>6</v>
      </c>
      <c r="D50" s="20"/>
      <c r="E50" s="21"/>
      <c r="F50" s="3"/>
      <c r="G50" s="19"/>
      <c r="H50" s="27">
        <f>SUM(H40:H49)</f>
        <v>0</v>
      </c>
    </row>
    <row r="51" spans="1:8" ht="12.75">
      <c r="A51" s="20"/>
      <c r="B51" s="20"/>
      <c r="C51" s="19" t="s">
        <v>13</v>
      </c>
      <c r="D51" s="20"/>
      <c r="E51" s="21"/>
      <c r="F51" s="21"/>
      <c r="G51" s="19"/>
      <c r="H51" s="26">
        <f>H50*0.03</f>
        <v>0</v>
      </c>
    </row>
    <row r="52" spans="1:8" ht="12.75">
      <c r="A52" s="20"/>
      <c r="B52" s="20"/>
      <c r="C52" s="19" t="s">
        <v>14</v>
      </c>
      <c r="D52" s="20"/>
      <c r="E52" s="21"/>
      <c r="F52" s="21"/>
      <c r="G52" s="19"/>
      <c r="H52" s="26">
        <f>H50*0.02</f>
        <v>0</v>
      </c>
    </row>
    <row r="53" spans="1:8" ht="12.75">
      <c r="A53" s="20"/>
      <c r="B53" s="20"/>
      <c r="C53" s="19" t="s">
        <v>12</v>
      </c>
      <c r="D53" s="20"/>
      <c r="E53" s="21"/>
      <c r="F53" s="21"/>
      <c r="G53" s="19"/>
      <c r="H53" s="26">
        <f>H50*0.03</f>
        <v>0</v>
      </c>
    </row>
  </sheetData>
  <sheetProtection/>
  <printOptions gridLines="1"/>
  <pageMargins left="0.787401575" right="0.787401575" top="0.984251969" bottom="0.984251969" header="0.4921259845" footer="0.4921259845"/>
  <pageSetup fitToHeight="0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Seifert</dc:creator>
  <cp:keywords/>
  <dc:description/>
  <cp:lastModifiedBy>Petr Surovka</cp:lastModifiedBy>
  <cp:lastPrinted>2023-10-04T14:21:29Z</cp:lastPrinted>
  <dcterms:created xsi:type="dcterms:W3CDTF">2003-02-04T11:40:24Z</dcterms:created>
  <dcterms:modified xsi:type="dcterms:W3CDTF">2023-10-05T12:54:38Z</dcterms:modified>
  <cp:category/>
  <cp:version/>
  <cp:contentType/>
  <cp:contentStatus/>
</cp:coreProperties>
</file>